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3715" windowHeight="8760"/>
  </bookViews>
  <sheets>
    <sheet name="GENERAL" sheetId="1" r:id="rId1"/>
    <sheet name="RESULTADOS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P138" i="2" l="1"/>
  <c r="Q137" i="2"/>
  <c r="F133" i="2"/>
  <c r="F50" i="2"/>
  <c r="F134" i="2" s="1"/>
  <c r="P139" i="2" s="1"/>
  <c r="F278" i="1"/>
  <c r="F247" i="1"/>
  <c r="F280" i="1" s="1"/>
  <c r="F180" i="1"/>
  <c r="F279" i="1" s="1"/>
</calcChain>
</file>

<file path=xl/sharedStrings.xml><?xml version="1.0" encoding="utf-8"?>
<sst xmlns="http://schemas.openxmlformats.org/spreadsheetml/2006/main" count="986" uniqueCount="792">
  <si>
    <t>COOPERATIVA DE AHORRO Y CRÉDITO JARDÍN AZUAYO LTDA.</t>
  </si>
  <si>
    <t>ESTADO DE SITUACIÓN FINANCIERA</t>
  </si>
  <si>
    <t>AL 30 DE JUNIO DEL 2017</t>
  </si>
  <si>
    <t>CODIGO</t>
  </si>
  <si>
    <t>DESCRIPCION</t>
  </si>
  <si>
    <t>ACTIVOS</t>
  </si>
  <si>
    <t>FONDOS DISPONIBLES</t>
  </si>
  <si>
    <t>1.1.01</t>
  </si>
  <si>
    <t>Caja</t>
  </si>
  <si>
    <t>1.1.01.05</t>
  </si>
  <si>
    <t>Efectivo</t>
  </si>
  <si>
    <t>1.1.01.10</t>
  </si>
  <si>
    <t>Caja chica</t>
  </si>
  <si>
    <t>1.1.03</t>
  </si>
  <si>
    <t>Bancos y otras instituciones financieras</t>
  </si>
  <si>
    <t>1.1.03.05</t>
  </si>
  <si>
    <t>Banco Central del Ecuador</t>
  </si>
  <si>
    <t>1.1.03.10</t>
  </si>
  <si>
    <t>Bancos e instituciones financieras locales</t>
  </si>
  <si>
    <t>1.1.03.20</t>
  </si>
  <si>
    <t>INSTITUCIONES DEL SECTOR FINANCIERO POPULAR Y SOLIDARIO</t>
  </si>
  <si>
    <t>1.1.04</t>
  </si>
  <si>
    <t>Efectos de cobro inmediato</t>
  </si>
  <si>
    <t>1.1.04.01</t>
  </si>
  <si>
    <t>INVERSIONES</t>
  </si>
  <si>
    <t>1.3.03</t>
  </si>
  <si>
    <t>DISPONIBLES PARA LA VENTA DE ENTIDADES DEL SECTOR PRIVADO Y SECTOR FINANCIERO POULAR Y SOLIDARIO</t>
  </si>
  <si>
    <t>1.3.03.05</t>
  </si>
  <si>
    <t>DE 1 A 30 DÍAS SECTOR PRIVADO</t>
  </si>
  <si>
    <t>1.3.03.10</t>
  </si>
  <si>
    <t>DE 31 A 90 DÍAS SECTOR PRIVADO</t>
  </si>
  <si>
    <t>1.3.03.15</t>
  </si>
  <si>
    <t>DE 91 A 180 DÍAS SECTOR PRIVADO</t>
  </si>
  <si>
    <t>1.3.03.20</t>
  </si>
  <si>
    <t>DE 181 A 360 DÍAS SECTOR PRIVADO</t>
  </si>
  <si>
    <t>1.3.03.25</t>
  </si>
  <si>
    <t>DE MÁS DE 360 DÍAS SECTOR PRIVADO</t>
  </si>
  <si>
    <t>1.3.03.50</t>
  </si>
  <si>
    <t>DE 1 A 30 DÍAS SECTOR FINANCIERO POPULAR Y SOLIDARIO</t>
  </si>
  <si>
    <t>1.3.03.55</t>
  </si>
  <si>
    <t>DE 31 A 90 DÍAS SECTOR FINANCIERO POPULAR Y SOLIDARIO</t>
  </si>
  <si>
    <t>1.3.03.60</t>
  </si>
  <si>
    <t>DE 91 A 180 DÍAS SECTOR FINANCIERO POPULAR Y SOLIDARIO</t>
  </si>
  <si>
    <t>1.3.03.65</t>
  </si>
  <si>
    <t>DE 181 A 360 DÍAS SECTOR FINANCIERO POPULAR Y SOLIDARIO</t>
  </si>
  <si>
    <t>1.3.04</t>
  </si>
  <si>
    <t>Disponibles para la venta del estado o de entidades del sector público</t>
  </si>
  <si>
    <t>1.3.04.05</t>
  </si>
  <si>
    <t>De 1 a 30 días</t>
  </si>
  <si>
    <t>1.3.04.10</t>
  </si>
  <si>
    <t>De 31 a 90 días</t>
  </si>
  <si>
    <t>1.3.04.15</t>
  </si>
  <si>
    <t>De 91 a 180 días</t>
  </si>
  <si>
    <t>1.3.04.20</t>
  </si>
  <si>
    <t>De 181 a 360 días</t>
  </si>
  <si>
    <t>1.3.04.25</t>
  </si>
  <si>
    <t>De más de 360 días</t>
  </si>
  <si>
    <t>1.3.07</t>
  </si>
  <si>
    <t>De disponibilidad restringida</t>
  </si>
  <si>
    <t>1.3.07.20</t>
  </si>
  <si>
    <t>Entregadas en Garantía</t>
  </si>
  <si>
    <t>1.3.99</t>
  </si>
  <si>
    <t>(Provisión para inversiones)</t>
  </si>
  <si>
    <t>1.3.99.10</t>
  </si>
  <si>
    <t>(Provisión general para inversiones)</t>
  </si>
  <si>
    <t>CARTERA DE CREDITOS</t>
  </si>
  <si>
    <t>1.4.01</t>
  </si>
  <si>
    <t>CARTERA DE CREDITOS COMERCIAL PRIORITARIO POR VENCER</t>
  </si>
  <si>
    <t>1.4.01.05</t>
  </si>
  <si>
    <t>1.4.01.10</t>
  </si>
  <si>
    <t>1.4.01.15</t>
  </si>
  <si>
    <t>1.4.01.20</t>
  </si>
  <si>
    <t>1.4.01.25</t>
  </si>
  <si>
    <t>1.4.02</t>
  </si>
  <si>
    <t>CARTERA DE CREDITOS DE CONSUMO PRIORITARIO POR VENCER</t>
  </si>
  <si>
    <t>1.4.02.05</t>
  </si>
  <si>
    <t>1.4.02.10</t>
  </si>
  <si>
    <t>1.4.02.15</t>
  </si>
  <si>
    <t>1.4.02.20</t>
  </si>
  <si>
    <t>1.4.02.25</t>
  </si>
  <si>
    <t>1.4.03</t>
  </si>
  <si>
    <t>CARTERA DE CREDITO INMOBILILARIO POR  VENCER</t>
  </si>
  <si>
    <t>1.4.03.05</t>
  </si>
  <si>
    <t>1.4.03.10</t>
  </si>
  <si>
    <t>1.4.03.15</t>
  </si>
  <si>
    <t>1.4.03.20</t>
  </si>
  <si>
    <t>1.4.03.25</t>
  </si>
  <si>
    <t>1.4.04</t>
  </si>
  <si>
    <t>CARTERA DE MICROCREDITO POR VENCER</t>
  </si>
  <si>
    <t>1.4.04.05</t>
  </si>
  <si>
    <t>1.4.04.10</t>
  </si>
  <si>
    <t>1.4.04.15</t>
  </si>
  <si>
    <t>1.4.04.20</t>
  </si>
  <si>
    <t>1.4.04.25</t>
  </si>
  <si>
    <t>1.4.06</t>
  </si>
  <si>
    <t>CARTERA DE CREDITO COMERCIAL ORDINARIO POR VENCER</t>
  </si>
  <si>
    <t>1.4.06.05</t>
  </si>
  <si>
    <t>1.4.06.10</t>
  </si>
  <si>
    <t>1.4.06.15</t>
  </si>
  <si>
    <t>1.4.06.20</t>
  </si>
  <si>
    <t>1.4.25</t>
  </si>
  <si>
    <t>CARTERA DE CREDITOS COMERCIAL PRIORITARIO QUE NO DEVENGA INTERESES</t>
  </si>
  <si>
    <t>1.4.25.05</t>
  </si>
  <si>
    <t>1.4.25.10</t>
  </si>
  <si>
    <t>1.4.25.15</t>
  </si>
  <si>
    <t>1.4.25.20</t>
  </si>
  <si>
    <t>1.4.25.25</t>
  </si>
  <si>
    <t>1.4.26</t>
  </si>
  <si>
    <t>CARTERA DE CREDITOS DE CONSUMO PRIORITARIO QUE NO DEVENGA INTERESES</t>
  </si>
  <si>
    <t>1.4.26.05</t>
  </si>
  <si>
    <t>1.4.26.10</t>
  </si>
  <si>
    <t>1.4.26.15</t>
  </si>
  <si>
    <t>1.4.26.20</t>
  </si>
  <si>
    <t>1.4.26.25</t>
  </si>
  <si>
    <t>1.4.28</t>
  </si>
  <si>
    <t>CARTERA DE MICROCREDITO QUE NO DEVENGA INTERESES</t>
  </si>
  <si>
    <t>1.4.28.05</t>
  </si>
  <si>
    <t>1.4.28.10</t>
  </si>
  <si>
    <t>1.4.28.15</t>
  </si>
  <si>
    <t>1.4.28.20</t>
  </si>
  <si>
    <t>1.4.28.25</t>
  </si>
  <si>
    <t>1.4.49</t>
  </si>
  <si>
    <t>CARTERA DE CREDITOS COMERCIAL PRIORITARIO VENCIDA</t>
  </si>
  <si>
    <t>1.4.49.05</t>
  </si>
  <si>
    <t>1.4.49.10</t>
  </si>
  <si>
    <t>1.4.49.15</t>
  </si>
  <si>
    <t>1.4.49.20</t>
  </si>
  <si>
    <t>1.4.49.25</t>
  </si>
  <si>
    <t>1.4.50</t>
  </si>
  <si>
    <t>CARTERA DE CREDITOS DE CONSUMO PRIORITARIO VENCIDA</t>
  </si>
  <si>
    <t>1.4.50.05</t>
  </si>
  <si>
    <t>De 1 a 30 dias</t>
  </si>
  <si>
    <t>1.4.50.10</t>
  </si>
  <si>
    <t>De 31 a 90 dias</t>
  </si>
  <si>
    <t>1.4.50.15</t>
  </si>
  <si>
    <t>De 91 a 180 dias</t>
  </si>
  <si>
    <t>1.4.50.20</t>
  </si>
  <si>
    <t>De 181 a 270 dias</t>
  </si>
  <si>
    <t>1.4.50.25</t>
  </si>
  <si>
    <t>De mas de 270 dias</t>
  </si>
  <si>
    <t>1.4.52</t>
  </si>
  <si>
    <t>CARTERA DE MICROCREDITO VENCIDA</t>
  </si>
  <si>
    <t>1.4.52.05</t>
  </si>
  <si>
    <t>1.4.52.10</t>
  </si>
  <si>
    <t>1.4.52.15</t>
  </si>
  <si>
    <t>1.4.52.20</t>
  </si>
  <si>
    <t>De 181 a 360 dias</t>
  </si>
  <si>
    <t>1.4.52.25</t>
  </si>
  <si>
    <t>De mas de 360 dias</t>
  </si>
  <si>
    <t>1.4.99</t>
  </si>
  <si>
    <t>(Provisiones para créditos incobrables)</t>
  </si>
  <si>
    <t>1.4.99.05</t>
  </si>
  <si>
    <t>(CARTERA DE CREDITOS COMERCIAL PRIORITARIO)</t>
  </si>
  <si>
    <t>1.4.99.10</t>
  </si>
  <si>
    <t>(CARTERA DE CREDITOS DE CONSUMO PRIORITARIO)</t>
  </si>
  <si>
    <t>1.4.99.15</t>
  </si>
  <si>
    <t>(CARTERA DE CRÉDITO INMOBILIARIO)</t>
  </si>
  <si>
    <t>1.4.99.20</t>
  </si>
  <si>
    <t>(CARTERA DE MICROCREDITOS)</t>
  </si>
  <si>
    <t>1.4.99.30</t>
  </si>
  <si>
    <t>(CARTERA DE CREDITO COMERCIAL ORDINARIO)</t>
  </si>
  <si>
    <t>1.4.99.80</t>
  </si>
  <si>
    <t>(Provisión genérica por tecnología crediticia)</t>
  </si>
  <si>
    <t>1.4.99.87</t>
  </si>
  <si>
    <t>(Provisiones no rever.  requerimiento normativo)</t>
  </si>
  <si>
    <t>1.4.99.89</t>
  </si>
  <si>
    <t>(PROVISION GENERICA VOLUNTARIA)</t>
  </si>
  <si>
    <t>CUENTAS POR COBRAR</t>
  </si>
  <si>
    <t>1.6.02</t>
  </si>
  <si>
    <t>Intereses por cobrar de inversiones</t>
  </si>
  <si>
    <t>1.6.02.10</t>
  </si>
  <si>
    <t>Disponibles para la venta</t>
  </si>
  <si>
    <t>1.6.02.20</t>
  </si>
  <si>
    <t>1.6.03</t>
  </si>
  <si>
    <t>Intereses por cobrar de cartera de créditos</t>
  </si>
  <si>
    <t>1.6.03.05</t>
  </si>
  <si>
    <t>CARTERA DE CREDITOS COMERCIAL PRIORITARIO</t>
  </si>
  <si>
    <t>1.6.03.10</t>
  </si>
  <si>
    <t>CARTERA DE CREDITOS DE CONSUMO PRIORITARIO</t>
  </si>
  <si>
    <t>1.6.03.15</t>
  </si>
  <si>
    <t>CARTERA DE CREDITO INMOBILIARIO</t>
  </si>
  <si>
    <t>1.6.03.20</t>
  </si>
  <si>
    <t>CARTERA DE MICROCREDITO</t>
  </si>
  <si>
    <t>1.6.03.30</t>
  </si>
  <si>
    <t>CARTERA DE CREDITO COMERCIAL ORDINARIO</t>
  </si>
  <si>
    <t>1.6.12</t>
  </si>
  <si>
    <t>Inversiones vencidas</t>
  </si>
  <si>
    <t>1.6.12.01</t>
  </si>
  <si>
    <t>1.6.12.10</t>
  </si>
  <si>
    <t>Inversiones vencidas disponibles para la venta</t>
  </si>
  <si>
    <t>1.6.14</t>
  </si>
  <si>
    <t>PAGOS POR CUENTA DE SOCIOS</t>
  </si>
  <si>
    <t>1.6.14.30</t>
  </si>
  <si>
    <t>Gastos judiciales</t>
  </si>
  <si>
    <t>1.6.90</t>
  </si>
  <si>
    <t>Cuentas por cobrar varias</t>
  </si>
  <si>
    <t>1.6.90.05</t>
  </si>
  <si>
    <t>Anticipos al personal</t>
  </si>
  <si>
    <t>1.6.90.90</t>
  </si>
  <si>
    <t>Otras</t>
  </si>
  <si>
    <t>1.6.99</t>
  </si>
  <si>
    <t>(Provisión para cuentas por cobrar)</t>
  </si>
  <si>
    <t>1.6.99.10</t>
  </si>
  <si>
    <t>(Provisión para otras cuentas por cobrar)</t>
  </si>
  <si>
    <t>PROPIEDADES Y EQUIPO</t>
  </si>
  <si>
    <t>1.8.01</t>
  </si>
  <si>
    <t>Terrenos</t>
  </si>
  <si>
    <t>1.8.01.01</t>
  </si>
  <si>
    <t>1.8.02</t>
  </si>
  <si>
    <t>Edificios</t>
  </si>
  <si>
    <t>1.8.02.01</t>
  </si>
  <si>
    <t>1.8.03</t>
  </si>
  <si>
    <t>Construcciones y remodelaciones en curso</t>
  </si>
  <si>
    <t>1.8.03.01</t>
  </si>
  <si>
    <t>1.8.05</t>
  </si>
  <si>
    <t>Muebles, enseres y equipos de oficina</t>
  </si>
  <si>
    <t>1.8.05.01</t>
  </si>
  <si>
    <t>Muebles de oficina</t>
  </si>
  <si>
    <t>1.8.05.02</t>
  </si>
  <si>
    <t>Enseres de oficina</t>
  </si>
  <si>
    <t>1.8.05.03</t>
  </si>
  <si>
    <t>Equipo de oficina</t>
  </si>
  <si>
    <t>1.8.05.04</t>
  </si>
  <si>
    <t>Pinacoteca</t>
  </si>
  <si>
    <t>1.8.06</t>
  </si>
  <si>
    <t>Equipos de computación</t>
  </si>
  <si>
    <t>1.8.06.01</t>
  </si>
  <si>
    <t>1.8.07</t>
  </si>
  <si>
    <t>Unidades de transporte</t>
  </si>
  <si>
    <t>1.8.07.01</t>
  </si>
  <si>
    <t>1.8.90</t>
  </si>
  <si>
    <t>Otros</t>
  </si>
  <si>
    <t>1.8.90.01</t>
  </si>
  <si>
    <t>Otros Activos</t>
  </si>
  <si>
    <t>1.8.99</t>
  </si>
  <si>
    <t>(Depreciación acumulada)</t>
  </si>
  <si>
    <t>1.8.99.05</t>
  </si>
  <si>
    <t>(Edificios)</t>
  </si>
  <si>
    <t>1.8.99.15</t>
  </si>
  <si>
    <t>(Muebles, enseres y equipos de oficina)</t>
  </si>
  <si>
    <t>1.8.99.20</t>
  </si>
  <si>
    <t>(Equipos de computación)</t>
  </si>
  <si>
    <t>1.8.99.25</t>
  </si>
  <si>
    <t>(Unidades de transporte)</t>
  </si>
  <si>
    <t>OTROS ACTIVOS</t>
  </si>
  <si>
    <t>1.9.01</t>
  </si>
  <si>
    <t>Inversiones en acciones y participaciones</t>
  </si>
  <si>
    <t>1.9.01.10</t>
  </si>
  <si>
    <t>En otras instituciones financieras</t>
  </si>
  <si>
    <t>1.9.01.25</t>
  </si>
  <si>
    <t>En otros organismos de integración cooperativa</t>
  </si>
  <si>
    <t>1.9.02</t>
  </si>
  <si>
    <t>Derechos fiduciarios</t>
  </si>
  <si>
    <t>1.9.02.86</t>
  </si>
  <si>
    <t>Fondos de liquidez</t>
  </si>
  <si>
    <t>1.9.04</t>
  </si>
  <si>
    <t>Gastos y pagos anticipados</t>
  </si>
  <si>
    <t>1.9.04.10</t>
  </si>
  <si>
    <t>Anticipos a terceros</t>
  </si>
  <si>
    <t>1.9.04.90</t>
  </si>
  <si>
    <t>1.9.04.99</t>
  </si>
  <si>
    <t>(Amortización de gastos anticipados)</t>
  </si>
  <si>
    <t>1.9.05</t>
  </si>
  <si>
    <t>Gastos diferidos</t>
  </si>
  <si>
    <t>1.9.05.20</t>
  </si>
  <si>
    <t>Programas de computación</t>
  </si>
  <si>
    <t>1.9.05.25</t>
  </si>
  <si>
    <t>Gastos de adecuación</t>
  </si>
  <si>
    <t>1.9.05.99</t>
  </si>
  <si>
    <t>(Amortización acumulada gastos diferidos)</t>
  </si>
  <si>
    <t>1.9.06</t>
  </si>
  <si>
    <t>Materiales, mercaderías e insumos</t>
  </si>
  <si>
    <t>1.9.06.15</t>
  </si>
  <si>
    <t>Proveeduría</t>
  </si>
  <si>
    <t>1.9.90</t>
  </si>
  <si>
    <t>1.9.90.10</t>
  </si>
  <si>
    <t>Otros impuestos</t>
  </si>
  <si>
    <t>1.9.90.15</t>
  </si>
  <si>
    <t>Depósitos en garantía y para importaciones</t>
  </si>
  <si>
    <t>1.9.90.25</t>
  </si>
  <si>
    <t>Faltantes de caja</t>
  </si>
  <si>
    <t>1.9.90.90</t>
  </si>
  <si>
    <t>Varias</t>
  </si>
  <si>
    <t>1.9.99</t>
  </si>
  <si>
    <t>(Provisión para otros activos irrecuperables)</t>
  </si>
  <si>
    <t>1.9.99.90</t>
  </si>
  <si>
    <t>(Provisión para otros activos)</t>
  </si>
  <si>
    <t xml:space="preserve">TOTAL ACTIVOS: </t>
  </si>
  <si>
    <t>PASIVOS</t>
  </si>
  <si>
    <t>OBLIGACIONES CON EL PUBLICO</t>
  </si>
  <si>
    <t>2.1.01</t>
  </si>
  <si>
    <t>Depósitos a la vista</t>
  </si>
  <si>
    <t>2.1.01.35</t>
  </si>
  <si>
    <t>Depósitos de ahorro</t>
  </si>
  <si>
    <t>2.1.01.50</t>
  </si>
  <si>
    <t>Depósitos por confirmar</t>
  </si>
  <si>
    <t>2.1.03</t>
  </si>
  <si>
    <t>Depósitos a plazo</t>
  </si>
  <si>
    <t>2.1.03.05</t>
  </si>
  <si>
    <t>2.1.03.10</t>
  </si>
  <si>
    <t>2.1.03.15</t>
  </si>
  <si>
    <t>2.1.03.20</t>
  </si>
  <si>
    <t>2.1.03.25</t>
  </si>
  <si>
    <t>De más de 361 días</t>
  </si>
  <si>
    <t>2.1.05</t>
  </si>
  <si>
    <t>Depósitos Restringidos</t>
  </si>
  <si>
    <t>2.1.05.01</t>
  </si>
  <si>
    <t>OBLIGACIONES INMEDIATAS</t>
  </si>
  <si>
    <t>2.3.02</t>
  </si>
  <si>
    <t>Giros, transferencias y cobranzas por pagar</t>
  </si>
  <si>
    <t>2.3.02.05</t>
  </si>
  <si>
    <t>GIROS Y TRANSFERENCIAS</t>
  </si>
  <si>
    <t>2.3.03</t>
  </si>
  <si>
    <t>Recaudaciones para el sector público</t>
  </si>
  <si>
    <t>2.3.03.01</t>
  </si>
  <si>
    <t>CUENTAS POR PAGAR</t>
  </si>
  <si>
    <t>2.5.01</t>
  </si>
  <si>
    <t>Intereses por pagar</t>
  </si>
  <si>
    <t>2.5.01.05</t>
  </si>
  <si>
    <t>2.5.01.15</t>
  </si>
  <si>
    <t>2.5.01.35</t>
  </si>
  <si>
    <t>Obligaciones financieras</t>
  </si>
  <si>
    <t>2.5.01.90</t>
  </si>
  <si>
    <t>2.5.03</t>
  </si>
  <si>
    <t>Obligaciones patronales</t>
  </si>
  <si>
    <t>2.5.03.05</t>
  </si>
  <si>
    <t>Remuneraciones</t>
  </si>
  <si>
    <t>2.5.03.10</t>
  </si>
  <si>
    <t>Beneficios Sociales</t>
  </si>
  <si>
    <t>2.5.03.15</t>
  </si>
  <si>
    <t>Aportes al IESS</t>
  </si>
  <si>
    <t>2.5.03.20</t>
  </si>
  <si>
    <t>Fondo de reserva IESS</t>
  </si>
  <si>
    <t>2.5.03.25</t>
  </si>
  <si>
    <t>Participación a empleados</t>
  </si>
  <si>
    <t>2.5.03.90</t>
  </si>
  <si>
    <t>2.5.04</t>
  </si>
  <si>
    <t>Retenciones</t>
  </si>
  <si>
    <t>2.5.04.05</t>
  </si>
  <si>
    <t>Retenciones fiscales</t>
  </si>
  <si>
    <t>2.5.05</t>
  </si>
  <si>
    <t>Contribuciones, impuestos y multas</t>
  </si>
  <si>
    <t>2.5.05.05</t>
  </si>
  <si>
    <t>Impuesto a la renta</t>
  </si>
  <si>
    <t>2.5.05.90</t>
  </si>
  <si>
    <t>Otras contribuciones e impuestos</t>
  </si>
  <si>
    <t>2.5.11</t>
  </si>
  <si>
    <t>PROVISIONES PARA ACEPTACIONES</t>
  </si>
  <si>
    <t>2.5.11.01</t>
  </si>
  <si>
    <t>2.5.90</t>
  </si>
  <si>
    <t>Cuentas por pagar varias</t>
  </si>
  <si>
    <t>2.5.90.15</t>
  </si>
  <si>
    <t>Cheques girados no cobrados</t>
  </si>
  <si>
    <t>2.5.90.90</t>
  </si>
  <si>
    <t>Otras cuentas por pagar</t>
  </si>
  <si>
    <t>OBLIGACIONES FINANCIERAS</t>
  </si>
  <si>
    <t>2.6.03</t>
  </si>
  <si>
    <t>Obligaciones con instituciones financieras del exterior</t>
  </si>
  <si>
    <t>2.6.03.05</t>
  </si>
  <si>
    <t>2.6.03.10</t>
  </si>
  <si>
    <t>2.6.03.15</t>
  </si>
  <si>
    <t>2.6.03.20</t>
  </si>
  <si>
    <t>2.6.03.25</t>
  </si>
  <si>
    <t>2.6.06</t>
  </si>
  <si>
    <t>Obligaciones con entidades financieras del sector público</t>
  </si>
  <si>
    <t>2.6.06.05</t>
  </si>
  <si>
    <t>2.6.06.10</t>
  </si>
  <si>
    <t>2.6.06.15</t>
  </si>
  <si>
    <t>2.6.06.20</t>
  </si>
  <si>
    <t>2.6.06.25</t>
  </si>
  <si>
    <t>2.6.07</t>
  </si>
  <si>
    <t>Obligaciones con organismos multilaterales</t>
  </si>
  <si>
    <t>2.6.07.05</t>
  </si>
  <si>
    <t>2.6.07.10</t>
  </si>
  <si>
    <t>2.6.07.15</t>
  </si>
  <si>
    <t>2.6.07.20</t>
  </si>
  <si>
    <t>2.6.07.25</t>
  </si>
  <si>
    <t>OTROS PASIVOS</t>
  </si>
  <si>
    <t>2.9.03</t>
  </si>
  <si>
    <t>Fondos en administración</t>
  </si>
  <si>
    <t>2.9.03.01</t>
  </si>
  <si>
    <t>2.9.90</t>
  </si>
  <si>
    <t>2.9.90.05</t>
  </si>
  <si>
    <t>Sobrantes de caja</t>
  </si>
  <si>
    <t>2.9.90.90</t>
  </si>
  <si>
    <t>Varios</t>
  </si>
  <si>
    <t xml:space="preserve">TOTAL PASIVOS: </t>
  </si>
  <si>
    <t>PATRIMONIO</t>
  </si>
  <si>
    <t>CAPITAL SOCIAL</t>
  </si>
  <si>
    <t>3.1.03</t>
  </si>
  <si>
    <t>Aportes de socios</t>
  </si>
  <si>
    <t>3.1.03.15</t>
  </si>
  <si>
    <t>Certificados de Socios</t>
  </si>
  <si>
    <t>RESERVAS</t>
  </si>
  <si>
    <t>3.3.01</t>
  </si>
  <si>
    <t>Fondo Irrepartible de Reserva Legal</t>
  </si>
  <si>
    <t>3.3.01.05</t>
  </si>
  <si>
    <t>Reserva Legal Irrepartible</t>
  </si>
  <si>
    <t>3.3.01.10</t>
  </si>
  <si>
    <t>Aporte de los socios por capitalización extraordinaria</t>
  </si>
  <si>
    <t>3.3.01.15</t>
  </si>
  <si>
    <t>Donaciones</t>
  </si>
  <si>
    <t>3.3.03</t>
  </si>
  <si>
    <t>Especiales</t>
  </si>
  <si>
    <t>3.3.03.10</t>
  </si>
  <si>
    <t>Para futuras capitalizaciones</t>
  </si>
  <si>
    <t>3.3.03.90</t>
  </si>
  <si>
    <t>OTRAS</t>
  </si>
  <si>
    <t>3.3.06</t>
  </si>
  <si>
    <t>FONDO IRREPARTIBLE DE RESERVA LEGAL</t>
  </si>
  <si>
    <t>3.3.06.01</t>
  </si>
  <si>
    <t>3.3.10</t>
  </si>
  <si>
    <t>Por resultados no operativos</t>
  </si>
  <si>
    <t>3.3.10.01</t>
  </si>
  <si>
    <t>SUPERAVIT POR VALUACIONES</t>
  </si>
  <si>
    <t>3.5.01</t>
  </si>
  <si>
    <t>Superávit por valuación de propiedades, equipo y otros</t>
  </si>
  <si>
    <t>3.5.01.01</t>
  </si>
  <si>
    <t>3.5.04</t>
  </si>
  <si>
    <t xml:space="preserve"> VALUACION DE INVERSIONES EN INSTRUMENTOS FINANCIEROS</t>
  </si>
  <si>
    <t>3.5.04.01</t>
  </si>
  <si>
    <t>Valuación de inversiones en instrumentos financieros</t>
  </si>
  <si>
    <t>RESULTADOS</t>
  </si>
  <si>
    <t>3.6.01</t>
  </si>
  <si>
    <t>Utilidades o excedentes acumulados</t>
  </si>
  <si>
    <t>3.6.01.01</t>
  </si>
  <si>
    <t>3.6.02</t>
  </si>
  <si>
    <t>(Pérdidas acumuladas)</t>
  </si>
  <si>
    <t>3.6.02.01</t>
  </si>
  <si>
    <t>3.6.03</t>
  </si>
  <si>
    <t>UTILIDAD O EXCEDENTE DEL EJERCICIO</t>
  </si>
  <si>
    <t>3.6.03.01</t>
  </si>
  <si>
    <t>3.6.04</t>
  </si>
  <si>
    <t>(Pérdida del ejercicio)</t>
  </si>
  <si>
    <t>3.6.04.01</t>
  </si>
  <si>
    <t>TOTAL PATRIMONIO:</t>
  </si>
  <si>
    <t>RESULTADO OPERATIVO:</t>
  </si>
  <si>
    <t>TOTAL GENERAL:</t>
  </si>
  <si>
    <t>CUENTAS CONTINGENTES'</t>
  </si>
  <si>
    <t>ACREEDORAS POR EL CONTRARIO'</t>
  </si>
  <si>
    <t>6.3.01</t>
  </si>
  <si>
    <t>Avales'</t>
  </si>
  <si>
    <t>6.3.01.05</t>
  </si>
  <si>
    <t>Avales Comunes'</t>
  </si>
  <si>
    <t>6.3.04</t>
  </si>
  <si>
    <t>Créditos aprobados no desembolsados'</t>
  </si>
  <si>
    <t>6.3.04.10</t>
  </si>
  <si>
    <t>CARTERA DE CREDITO DE CONSUMO PRIORITARIO'</t>
  </si>
  <si>
    <t>6.3.04.20</t>
  </si>
  <si>
    <t>CARTERA DE MICROCREDITO'</t>
  </si>
  <si>
    <t>ACREEDORAS'</t>
  </si>
  <si>
    <t>6.4.01</t>
  </si>
  <si>
    <t>6.4.01.05</t>
  </si>
  <si>
    <t>Avales comunes'</t>
  </si>
  <si>
    <t>6.4.04</t>
  </si>
  <si>
    <t>6.4.04.10</t>
  </si>
  <si>
    <t>6.4.04.20</t>
  </si>
  <si>
    <t>CUENTAS DE ORDEN'</t>
  </si>
  <si>
    <t>CUENTAS DE ORDEN DEUDORAS'</t>
  </si>
  <si>
    <t>7.1.02</t>
  </si>
  <si>
    <t>Activos propios en poder de terceros entregados en garantía'</t>
  </si>
  <si>
    <t>7.1.02.20</t>
  </si>
  <si>
    <t>Inversiones de disponibilidad restringida'</t>
  </si>
  <si>
    <t>7.1.02.25</t>
  </si>
  <si>
    <t>CARTERA DE CREDITOS COMERCIAL PRIORITARIO'</t>
  </si>
  <si>
    <t>7.1.02.30</t>
  </si>
  <si>
    <t>CARTERA DE CREDITOS DE CONSUMO PRIORITARIO'</t>
  </si>
  <si>
    <t>7.1.02.40</t>
  </si>
  <si>
    <t>7.1.03</t>
  </si>
  <si>
    <t>Activos castigados'</t>
  </si>
  <si>
    <t>7.1.03.10</t>
  </si>
  <si>
    <t>Cartera de créditos'</t>
  </si>
  <si>
    <t>7.1.03.20</t>
  </si>
  <si>
    <t>Cuentas por cobrar'</t>
  </si>
  <si>
    <t>7.1.05</t>
  </si>
  <si>
    <t>Operaciones activas con empresas vinculadas'</t>
  </si>
  <si>
    <t>7.1.05.10</t>
  </si>
  <si>
    <t>7.1.05.35</t>
  </si>
  <si>
    <t>Operaciones contingentes'</t>
  </si>
  <si>
    <t>7.1.07</t>
  </si>
  <si>
    <t>CARTERA DE CRÉDITOS Y OTROS ACTIVOS EN DEMANDA JUDICIAL'</t>
  </si>
  <si>
    <t>7.1.07.05</t>
  </si>
  <si>
    <t>COMERCIAL PRIORITARIO'</t>
  </si>
  <si>
    <t>7.1.07.10</t>
  </si>
  <si>
    <t>CONSUMO PRIORITARIO'</t>
  </si>
  <si>
    <t>7.1.07.20</t>
  </si>
  <si>
    <t>MICROCREDITO'</t>
  </si>
  <si>
    <t>7.1.09</t>
  </si>
  <si>
    <t>Intereses, comisiones e ingresos en suspenso'</t>
  </si>
  <si>
    <t>7.1.09.05</t>
  </si>
  <si>
    <t>CARTERA DE CREDITO COMERCIAL PRIORITARIO'</t>
  </si>
  <si>
    <t>7.1.09.10</t>
  </si>
  <si>
    <t>7.1.09.20</t>
  </si>
  <si>
    <t>DEUDORAS POR EL CONTRARIO'</t>
  </si>
  <si>
    <t>7.2.02</t>
  </si>
  <si>
    <t>7.2.02.20</t>
  </si>
  <si>
    <t>7.2.02.25</t>
  </si>
  <si>
    <t>7.2.02.30</t>
  </si>
  <si>
    <t>7.2.02.40</t>
  </si>
  <si>
    <t>7.2.03</t>
  </si>
  <si>
    <t>7.2.03.01</t>
  </si>
  <si>
    <t>7.2.03.02</t>
  </si>
  <si>
    <t>Cuentas por cobrar castigadas'</t>
  </si>
  <si>
    <t>7.2.05</t>
  </si>
  <si>
    <t>7.2.05.10</t>
  </si>
  <si>
    <t>Cartera de Créditos'</t>
  </si>
  <si>
    <t>7.2.05.35</t>
  </si>
  <si>
    <t>Operaciones Contingentes'</t>
  </si>
  <si>
    <t>7.2.07</t>
  </si>
  <si>
    <t>CARTERA DE CREDITOS Y OTROS ACTIVOS EN DEMANDA JUDICIAL'</t>
  </si>
  <si>
    <t>7.2.07.05</t>
  </si>
  <si>
    <t>7.2.07.10</t>
  </si>
  <si>
    <t>7.2.07.20</t>
  </si>
  <si>
    <t>7.2.09</t>
  </si>
  <si>
    <t>Intereses en suspenso'</t>
  </si>
  <si>
    <t>7.2.09.05</t>
  </si>
  <si>
    <t>7.2.09.10</t>
  </si>
  <si>
    <t>7.2.09.20</t>
  </si>
  <si>
    <t>7.3.01</t>
  </si>
  <si>
    <t>Valores y bienes recibidos de terceros'</t>
  </si>
  <si>
    <t>7.3.01.10</t>
  </si>
  <si>
    <t>Documentos en garantía'</t>
  </si>
  <si>
    <t>7.3.01.20</t>
  </si>
  <si>
    <t>Bienes Inmuebles en garantía'</t>
  </si>
  <si>
    <t>7.3.01.25</t>
  </si>
  <si>
    <t>OTROS BIENES EN GARANTIA'</t>
  </si>
  <si>
    <t>7.3.01.30</t>
  </si>
  <si>
    <t>En custodia'</t>
  </si>
  <si>
    <t>7.3.02</t>
  </si>
  <si>
    <t>Operaciones pasivas con empresas vinculadas'</t>
  </si>
  <si>
    <t>7.3.02.05</t>
  </si>
  <si>
    <t>Operaciones pasivas  vinculados'</t>
  </si>
  <si>
    <t>7.3.04</t>
  </si>
  <si>
    <t>DEPOSITOS Y OTRAS CAPTACIONES NO CUBIERTAS POR EL FONDO DE SEGURO DE DEPOSITOS'</t>
  </si>
  <si>
    <t>7.3.04.01</t>
  </si>
  <si>
    <t>7.3.07</t>
  </si>
  <si>
    <t>Depósitos de entidades del sector público'</t>
  </si>
  <si>
    <t>7.3.07.10</t>
  </si>
  <si>
    <t>Depósitos de ahorros'</t>
  </si>
  <si>
    <t>7.3.14</t>
  </si>
  <si>
    <t>Provisiones Constituidas'</t>
  </si>
  <si>
    <t>7.3.14.17</t>
  </si>
  <si>
    <t>PROVISION GENERICA POR TECNOLOGIA CREDITICIA CARTERA DE CONSUMO PRIORITARIO'</t>
  </si>
  <si>
    <t>7.3.14.18</t>
  </si>
  <si>
    <t>Provisión genérica por tecnología crediticia de cartera Cartera de Microcredito'</t>
  </si>
  <si>
    <t>7.3.14.20</t>
  </si>
  <si>
    <t>PROVISION GENERICA VOLUNTARIA CARTERA COMERCIAL PRIORITARIA'</t>
  </si>
  <si>
    <t>7.3.14.21</t>
  </si>
  <si>
    <t>Provision generica voluntaria cartera consumo prioritario'</t>
  </si>
  <si>
    <t>7.3.14.22</t>
  </si>
  <si>
    <t>Provision generica voluntaria cartera inmobiliaria'</t>
  </si>
  <si>
    <t>7.3.14.23</t>
  </si>
  <si>
    <t>Provision generica voluntaria cartera microcredito'</t>
  </si>
  <si>
    <t>7.3.14.25</t>
  </si>
  <si>
    <t>Provision generica voluntaria cartera comercial ordinaria'</t>
  </si>
  <si>
    <t>7.3.15</t>
  </si>
  <si>
    <t>Depósitos o captaciones constituidos como garantía de préstamos'</t>
  </si>
  <si>
    <t>7.3.15.05</t>
  </si>
  <si>
    <t>CARTERA COMERCIAL PRIORITARIO'</t>
  </si>
  <si>
    <t>7.3.15.10</t>
  </si>
  <si>
    <t>CARTERA DE CONSUMO PRIORITARIO'</t>
  </si>
  <si>
    <t>7.3.15.20</t>
  </si>
  <si>
    <t>7.3.15.30</t>
  </si>
  <si>
    <t>CARTERA DE CREDITO COMERCIAL ORDINARIO'</t>
  </si>
  <si>
    <t>CUENTAS DE ORDEN ACREEDORAS'</t>
  </si>
  <si>
    <t>7.4.01</t>
  </si>
  <si>
    <t>7.4.01.10</t>
  </si>
  <si>
    <t>7.4.01.20</t>
  </si>
  <si>
    <t>Bienes inmuebles en garantía'</t>
  </si>
  <si>
    <t>7.4.01.25</t>
  </si>
  <si>
    <t>7.4.01.30</t>
  </si>
  <si>
    <t>7.4.02</t>
  </si>
  <si>
    <t>7.4.02.05</t>
  </si>
  <si>
    <t>Obligaciones con el público'</t>
  </si>
  <si>
    <t>7.4.04</t>
  </si>
  <si>
    <t>DEPOSITOS Y OTRAS CAPTACIONES NO CUBIERTAS POR EL FONDO DE SEGURO DE DEPOSITO'</t>
  </si>
  <si>
    <t>7.4.04.05</t>
  </si>
  <si>
    <t>7.4.07</t>
  </si>
  <si>
    <t>7.4.07.10</t>
  </si>
  <si>
    <t>Depósitos de ahorro'</t>
  </si>
  <si>
    <t>7.4.14</t>
  </si>
  <si>
    <t>7.4.14.17</t>
  </si>
  <si>
    <t>7.4.14.18</t>
  </si>
  <si>
    <t>Provisión genérica por tecnología crediticia Cartera de Microcrédito'</t>
  </si>
  <si>
    <t>7.4.14.20</t>
  </si>
  <si>
    <t>7.4.14.21</t>
  </si>
  <si>
    <t>7.4.14.22</t>
  </si>
  <si>
    <t>7.4.14.23</t>
  </si>
  <si>
    <t>7.4.14.25</t>
  </si>
  <si>
    <t>7.4.15</t>
  </si>
  <si>
    <t>DEPOSITOS  O CAPTACIONES CONSTITUIDOS COMO GARANTIA DE PRESTAMOS'</t>
  </si>
  <si>
    <t>7.4.15.05</t>
  </si>
  <si>
    <t>7.4.15.10</t>
  </si>
  <si>
    <t>7.4.15.20</t>
  </si>
  <si>
    <t>7.4.15.30</t>
  </si>
  <si>
    <t>Juan Carlos Urgilés Martinez</t>
  </si>
  <si>
    <t>Dolores Guanuchi Patiño</t>
  </si>
  <si>
    <t>GERENTE GENERAL</t>
  </si>
  <si>
    <t xml:space="preserve">CONTADORA GENERAL  </t>
  </si>
  <si>
    <t>ESTADO DE PÉRDIDAS Y GANANCIAS</t>
  </si>
  <si>
    <t>DEL 01 DE ENERO AL 30 DE JUNIO DEL 2017</t>
  </si>
  <si>
    <t>INGRESOS</t>
  </si>
  <si>
    <t>INTERESES Y DESCUENTOS GANADOS</t>
  </si>
  <si>
    <t>5.1.01</t>
  </si>
  <si>
    <t>Depósitos</t>
  </si>
  <si>
    <t>5.1.01.10</t>
  </si>
  <si>
    <t>DEPOSITOS EN ISTITUCIONES FINANCIERAS E INSTITUCIONES DEL SECTOR FINANCIERO POPULAR Y SOLIDARIO.</t>
  </si>
  <si>
    <t>5.1.03</t>
  </si>
  <si>
    <t>Intereses y descuentos de inversiones en títulos valores</t>
  </si>
  <si>
    <t>5.1.03.10</t>
  </si>
  <si>
    <t>5.1.03.20</t>
  </si>
  <si>
    <t>5.1.04</t>
  </si>
  <si>
    <t>INTERESES Y DESCUENTOS DE CARTERA DE CREDITOS</t>
  </si>
  <si>
    <t>5.1.04.05</t>
  </si>
  <si>
    <t>CARTERA DE CREDITO COMERCIAL PRIORITARIO</t>
  </si>
  <si>
    <t>5.1.04.10</t>
  </si>
  <si>
    <t>CARTERA DE CREDITO DE CONSUMO PRIORITARIO</t>
  </si>
  <si>
    <t>5.1.04.15</t>
  </si>
  <si>
    <t>5.1.04.20</t>
  </si>
  <si>
    <t>5.1.04.25</t>
  </si>
  <si>
    <t>5.1.04.50</t>
  </si>
  <si>
    <t>De mora</t>
  </si>
  <si>
    <t>COMISIONES GANADAS</t>
  </si>
  <si>
    <t>5.2.03</t>
  </si>
  <si>
    <t>Avales</t>
  </si>
  <si>
    <t>5.2.03.01</t>
  </si>
  <si>
    <t>5.2.90</t>
  </si>
  <si>
    <t>5.2.90.01</t>
  </si>
  <si>
    <t>Otras Comisiones</t>
  </si>
  <si>
    <t>UTILIDADES FINANCIERAS</t>
  </si>
  <si>
    <t>5.3.02</t>
  </si>
  <si>
    <t>En valuación de inversiones</t>
  </si>
  <si>
    <t>5.3.02.01</t>
  </si>
  <si>
    <t>5.3.03</t>
  </si>
  <si>
    <t>En venta de activos productivos</t>
  </si>
  <si>
    <t>5.3.03.05</t>
  </si>
  <si>
    <t>En venta de inversiones</t>
  </si>
  <si>
    <t>5.3.03.90</t>
  </si>
  <si>
    <t>5.3.04</t>
  </si>
  <si>
    <t>Rendimientos por fideicomiso mercantil</t>
  </si>
  <si>
    <t>5.3.04.01</t>
  </si>
  <si>
    <t xml:space="preserve">Titularización de Cartera de Creditos </t>
  </si>
  <si>
    <t>INGRESOS POR SERVICIOS</t>
  </si>
  <si>
    <t>5.4.90</t>
  </si>
  <si>
    <t>Otros servicios</t>
  </si>
  <si>
    <t>5.4.90.05</t>
  </si>
  <si>
    <t>Tarifados con costo máximo</t>
  </si>
  <si>
    <t>5.4.90.10</t>
  </si>
  <si>
    <t>Tarifados diferenciados</t>
  </si>
  <si>
    <t>OTROS INGRESOS OPERACIONALES</t>
  </si>
  <si>
    <t>5.5.03</t>
  </si>
  <si>
    <t>Dividendos o excedentes por certificados de aportación</t>
  </si>
  <si>
    <t>5.5.03.01</t>
  </si>
  <si>
    <t>OTROS INGRESOS</t>
  </si>
  <si>
    <t>5.6.03</t>
  </si>
  <si>
    <t>Arrendamientos</t>
  </si>
  <si>
    <t>5.6.03.01</t>
  </si>
  <si>
    <t>Arrendamiento</t>
  </si>
  <si>
    <t>5.6.04</t>
  </si>
  <si>
    <t>Recuperaciones de activos financieros</t>
  </si>
  <si>
    <t>5.6.04.05</t>
  </si>
  <si>
    <t>De activos castigados</t>
  </si>
  <si>
    <t>5.6.04.10</t>
  </si>
  <si>
    <t>Reversión de provisiones</t>
  </si>
  <si>
    <t>5.6.04.20</t>
  </si>
  <si>
    <t>Intereses y comisiones de ejercicios anteriores</t>
  </si>
  <si>
    <t>5.6.90</t>
  </si>
  <si>
    <t>5.6.90.01</t>
  </si>
  <si>
    <t>Otros Ingresos</t>
  </si>
  <si>
    <t>TOTAL INGRESOS:</t>
  </si>
  <si>
    <t>GASTOS</t>
  </si>
  <si>
    <t>INTERESES CAUSADOS</t>
  </si>
  <si>
    <t>4.1.01</t>
  </si>
  <si>
    <t>Obligaciones con el público</t>
  </si>
  <si>
    <t>4.1.01.15</t>
  </si>
  <si>
    <t>4.1.01.30</t>
  </si>
  <si>
    <t>4.1.01.90</t>
  </si>
  <si>
    <t>4.1.03</t>
  </si>
  <si>
    <t>4.1.03.10</t>
  </si>
  <si>
    <t>OBLIGACIONES CON INSTITUCIONES FINANCIERAS DEL PAIS Y DEL SECTOR POPULAR Y SOLIDARIO</t>
  </si>
  <si>
    <t>4.1.03.15</t>
  </si>
  <si>
    <t>4.1.03.30</t>
  </si>
  <si>
    <t>4.1.03.35</t>
  </si>
  <si>
    <t>COMISIONES CAUSADAS</t>
  </si>
  <si>
    <t>4.2.01</t>
  </si>
  <si>
    <t>4.2.01.01</t>
  </si>
  <si>
    <t>4.2.90</t>
  </si>
  <si>
    <t>VARIAS</t>
  </si>
  <si>
    <t>4.2.90.01</t>
  </si>
  <si>
    <t>NO-UTILIZAR</t>
  </si>
  <si>
    <t>PERDIDAS FINANCIERAS</t>
  </si>
  <si>
    <t>4.3.02</t>
  </si>
  <si>
    <t>4.3.02.01</t>
  </si>
  <si>
    <t>4.3.03</t>
  </si>
  <si>
    <t>4.3.03.05</t>
  </si>
  <si>
    <t>PROVISIONES</t>
  </si>
  <si>
    <t>4.4.01</t>
  </si>
  <si>
    <t>Inversiones</t>
  </si>
  <si>
    <t>4.4.01.01</t>
  </si>
  <si>
    <t>4.4.02</t>
  </si>
  <si>
    <t>Cartera de créditos</t>
  </si>
  <si>
    <t>4.4.02.10</t>
  </si>
  <si>
    <t>CREDITO COMERCIAL PRIORITARIO</t>
  </si>
  <si>
    <t>4.4.02.20</t>
  </si>
  <si>
    <t>CREDITO DE CONSUMO PRIORITARIO</t>
  </si>
  <si>
    <t>4.4.02.30</t>
  </si>
  <si>
    <t>CREDITO INMOBILIARIO</t>
  </si>
  <si>
    <t>4.4.02.40</t>
  </si>
  <si>
    <t>MICROCREDITO</t>
  </si>
  <si>
    <t>4.4.03</t>
  </si>
  <si>
    <t>Cuentas por cobrar</t>
  </si>
  <si>
    <t>4.4.03.01</t>
  </si>
  <si>
    <t>4.4.05</t>
  </si>
  <si>
    <t>Otros activos</t>
  </si>
  <si>
    <t>4.4.05.01</t>
  </si>
  <si>
    <t>4.4.06</t>
  </si>
  <si>
    <t>Operaciones contingentes</t>
  </si>
  <si>
    <t>4.4.06.01</t>
  </si>
  <si>
    <t>GASTOS DE OPERACION</t>
  </si>
  <si>
    <t>4.5.01</t>
  </si>
  <si>
    <t>Gastos de personal</t>
  </si>
  <si>
    <t>4.5.01.05</t>
  </si>
  <si>
    <t>Remuneraciones mensuales</t>
  </si>
  <si>
    <t>4.5.01.10</t>
  </si>
  <si>
    <t>Beneficios sociales</t>
  </si>
  <si>
    <t>4.5.01.20</t>
  </si>
  <si>
    <t>4.5.01.30</t>
  </si>
  <si>
    <t>Pensiones y jubilaciones</t>
  </si>
  <si>
    <t>4.5.01.35</t>
  </si>
  <si>
    <t>4.5.01.90</t>
  </si>
  <si>
    <t>4.5.02</t>
  </si>
  <si>
    <t>Honorarios</t>
  </si>
  <si>
    <t>4.5.02.05</t>
  </si>
  <si>
    <t>Directores</t>
  </si>
  <si>
    <t>4.5.02.10</t>
  </si>
  <si>
    <t>Honorarios profesionales</t>
  </si>
  <si>
    <t>4.5.03</t>
  </si>
  <si>
    <t>Servicios varios</t>
  </si>
  <si>
    <t>4.5.03.10</t>
  </si>
  <si>
    <t>Servicios de guardianía</t>
  </si>
  <si>
    <t>4.5.03.15</t>
  </si>
  <si>
    <t>Publicidad y propaganda</t>
  </si>
  <si>
    <t>4.5.03.20</t>
  </si>
  <si>
    <t>Servicios básicos</t>
  </si>
  <si>
    <t>4.5.03.25</t>
  </si>
  <si>
    <t>Seguros</t>
  </si>
  <si>
    <t>4.5.03.30</t>
  </si>
  <si>
    <t>4.5.03.90</t>
  </si>
  <si>
    <t>4.5.04</t>
  </si>
  <si>
    <t>Impuestos, contribuciones y multas</t>
  </si>
  <si>
    <t>4.5.04.05</t>
  </si>
  <si>
    <t>Impuestos Fiscales</t>
  </si>
  <si>
    <t>4.5.04.10</t>
  </si>
  <si>
    <t>Impuestos Municipales</t>
  </si>
  <si>
    <t>4.5.04.15</t>
  </si>
  <si>
    <t>APORTES A LA SEPS</t>
  </si>
  <si>
    <t>4.5.04.20</t>
  </si>
  <si>
    <t>Aportes al COSEDE por prima fija</t>
  </si>
  <si>
    <t>4.5.04.90</t>
  </si>
  <si>
    <t>Impuestos y aportes para otros organismos e instituciones</t>
  </si>
  <si>
    <t>4.5.05</t>
  </si>
  <si>
    <t>Depreciaciones</t>
  </si>
  <si>
    <t>4.5.05.15</t>
  </si>
  <si>
    <t>4.5.05.25</t>
  </si>
  <si>
    <t>4.5.05.30</t>
  </si>
  <si>
    <t>4.5.05.35</t>
  </si>
  <si>
    <t>4.5.06</t>
  </si>
  <si>
    <t>Amortizaciones</t>
  </si>
  <si>
    <t>4.5.06.25</t>
  </si>
  <si>
    <t>4.5.06.30</t>
  </si>
  <si>
    <t>4.5.07</t>
  </si>
  <si>
    <t>Otros gastos</t>
  </si>
  <si>
    <t>4.5.07.05</t>
  </si>
  <si>
    <t>Suministros diversos</t>
  </si>
  <si>
    <t>4.5.07.15</t>
  </si>
  <si>
    <t>Mantenimiento y reparaciones</t>
  </si>
  <si>
    <t>4.5.07.90</t>
  </si>
  <si>
    <t>OTRAS PERDIDAS OPERACIONALES</t>
  </si>
  <si>
    <t>4.6.90</t>
  </si>
  <si>
    <t>4.6.90.01</t>
  </si>
  <si>
    <t>OTROS GASTOS Y PERDIDAS</t>
  </si>
  <si>
    <t>4.7.03</t>
  </si>
  <si>
    <t>Intereses y comisiones devengados en ejercicios anteriores</t>
  </si>
  <si>
    <t>4.7.03.01</t>
  </si>
  <si>
    <t>IMPUESTOS Y PARTICIPACION A EMPLEADOS</t>
  </si>
  <si>
    <t>4.8.10</t>
  </si>
  <si>
    <t>4.8.10.01</t>
  </si>
  <si>
    <t>4.8.15</t>
  </si>
  <si>
    <t>4.8.15.01</t>
  </si>
  <si>
    <t>TOTAL GASTOS:</t>
  </si>
  <si>
    <t xml:space="preserve">ACUM A MAYO </t>
  </si>
  <si>
    <t>RESUL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</si>
</sst>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40" fontId="2" fillId="0" borderId="0" xfId="0" applyNumberFormat="1" applyFont="1"/>
    <xf numFmtId="0" fontId="3" fillId="0" borderId="0" xfId="0" applyFont="1"/>
    <xf numFmtId="40" fontId="3" fillId="0" borderId="0" xfId="0" applyNumberFormat="1" applyFont="1"/>
    <xf numFmtId="40" fontId="4" fillId="0" borderId="0" xfId="0" applyNumberFormat="1" applyFont="1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center"/>
    </xf>
    <xf numFmtId="40" fontId="6" fillId="0" borderId="0" xfId="0" applyNumberFormat="1" applyFont="1"/>
    <xf numFmtId="0" fontId="6" fillId="0" borderId="0" xfId="0" applyFont="1"/>
    <xf numFmtId="0" fontId="7" fillId="0" borderId="0" xfId="0" applyFont="1"/>
    <xf numFmtId="40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Disco%20D/RESLOLITA/A&#209;O%202017/NO%20COMPARTIDA%2017/BALANCES/BALANCES/5.%20MAY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RESULTADOS"/>
      <sheetName val="RESUL. MAYO"/>
      <sheetName val="GRAL. OFIS."/>
      <sheetName val="RESUL. OFIS."/>
      <sheetName val="RESUL. OFIS. MAYO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99"/>
  <sheetViews>
    <sheetView tabSelected="1" topLeftCell="A363" workbookViewId="0">
      <selection activeCell="C391" sqref="C391:E393"/>
    </sheetView>
  </sheetViews>
  <sheetFormatPr baseColWidth="10" defaultRowHeight="12.75" x14ac:dyDescent="0.2"/>
  <cols>
    <col min="1" max="1" width="0.42578125" style="7" customWidth="1"/>
    <col min="2" max="2" width="11.42578125" style="7"/>
    <col min="3" max="3" width="55.140625" style="2" customWidth="1"/>
    <col min="4" max="4" width="16.7109375" style="2" customWidth="1"/>
    <col min="5" max="5" width="17.85546875" style="2" customWidth="1"/>
    <col min="6" max="6" width="16.5703125" style="2" customWidth="1"/>
    <col min="7" max="7" width="12.28515625" style="2" bestFit="1" customWidth="1"/>
    <col min="8" max="9" width="11.42578125" style="2"/>
    <col min="10" max="16384" width="11.42578125" style="7"/>
  </cols>
  <sheetData>
    <row r="2" spans="2:7" ht="20.25" x14ac:dyDescent="0.3">
      <c r="B2" s="1" t="s">
        <v>0</v>
      </c>
      <c r="C2" s="1"/>
      <c r="D2" s="1"/>
      <c r="E2" s="1"/>
      <c r="F2" s="1"/>
    </row>
    <row r="3" spans="2:7" ht="20.25" x14ac:dyDescent="0.3">
      <c r="B3" s="1" t="s">
        <v>1</v>
      </c>
      <c r="C3" s="1"/>
      <c r="D3" s="1"/>
      <c r="E3" s="1"/>
      <c r="F3" s="1"/>
    </row>
    <row r="4" spans="2:7" ht="20.25" x14ac:dyDescent="0.3">
      <c r="B4" s="1" t="s">
        <v>2</v>
      </c>
      <c r="C4" s="1"/>
      <c r="D4" s="1"/>
      <c r="E4" s="1"/>
      <c r="F4" s="1"/>
    </row>
    <row r="6" spans="2:7" x14ac:dyDescent="0.2">
      <c r="B6" s="3" t="s">
        <v>3</v>
      </c>
      <c r="C6" s="3" t="s">
        <v>4</v>
      </c>
      <c r="D6" s="4"/>
      <c r="E6" s="4"/>
      <c r="F6" s="4"/>
      <c r="G6" s="4"/>
    </row>
    <row r="7" spans="2:7" x14ac:dyDescent="0.2">
      <c r="B7" s="3">
        <v>1</v>
      </c>
      <c r="C7" s="3" t="s">
        <v>5</v>
      </c>
      <c r="D7" s="4"/>
      <c r="E7" s="4"/>
      <c r="F7" s="4"/>
      <c r="G7" s="4"/>
    </row>
    <row r="8" spans="2:7" x14ac:dyDescent="0.2">
      <c r="B8" s="3">
        <v>1.1000000000000001</v>
      </c>
      <c r="C8" s="3" t="s">
        <v>6</v>
      </c>
      <c r="D8" s="4"/>
      <c r="E8" s="4"/>
      <c r="F8" s="4">
        <v>85922669.209999993</v>
      </c>
      <c r="G8" s="4"/>
    </row>
    <row r="9" spans="2:7" x14ac:dyDescent="0.2">
      <c r="B9" s="3" t="s">
        <v>7</v>
      </c>
      <c r="C9" s="3" t="s">
        <v>8</v>
      </c>
      <c r="D9" s="4"/>
      <c r="E9" s="4">
        <v>7364720.9900000002</v>
      </c>
      <c r="F9" s="4"/>
      <c r="G9" s="4"/>
    </row>
    <row r="10" spans="2:7" x14ac:dyDescent="0.2">
      <c r="B10" s="3" t="s">
        <v>9</v>
      </c>
      <c r="C10" s="3" t="s">
        <v>10</v>
      </c>
      <c r="D10" s="4">
        <v>7306645.9900000002</v>
      </c>
      <c r="E10" s="4"/>
      <c r="F10" s="4"/>
      <c r="G10" s="4"/>
    </row>
    <row r="11" spans="2:7" x14ac:dyDescent="0.2">
      <c r="B11" s="3" t="s">
        <v>11</v>
      </c>
      <c r="C11" s="3" t="s">
        <v>12</v>
      </c>
      <c r="D11" s="4">
        <v>58075</v>
      </c>
      <c r="E11" s="4"/>
      <c r="F11" s="4"/>
      <c r="G11" s="4"/>
    </row>
    <row r="12" spans="2:7" x14ac:dyDescent="0.2">
      <c r="B12" s="3" t="s">
        <v>13</v>
      </c>
      <c r="C12" s="3" t="s">
        <v>14</v>
      </c>
      <c r="D12" s="4"/>
      <c r="E12" s="4">
        <v>78232874.819999993</v>
      </c>
      <c r="F12" s="4"/>
      <c r="G12" s="4"/>
    </row>
    <row r="13" spans="2:7" x14ac:dyDescent="0.2">
      <c r="B13" s="3" t="s">
        <v>15</v>
      </c>
      <c r="C13" s="3" t="s">
        <v>16</v>
      </c>
      <c r="D13" s="4">
        <v>11447417.390000001</v>
      </c>
      <c r="E13" s="4"/>
      <c r="F13" s="4"/>
      <c r="G13" s="4"/>
    </row>
    <row r="14" spans="2:7" x14ac:dyDescent="0.2">
      <c r="B14" s="3" t="s">
        <v>17</v>
      </c>
      <c r="C14" s="3" t="s">
        <v>18</v>
      </c>
      <c r="D14" s="4">
        <v>49238761.829999998</v>
      </c>
      <c r="E14" s="4"/>
      <c r="F14" s="4"/>
      <c r="G14" s="4"/>
    </row>
    <row r="15" spans="2:7" x14ac:dyDescent="0.2">
      <c r="B15" s="3" t="s">
        <v>19</v>
      </c>
      <c r="C15" s="3" t="s">
        <v>20</v>
      </c>
      <c r="D15" s="4">
        <v>17546695.600000001</v>
      </c>
      <c r="E15" s="4"/>
      <c r="F15" s="4"/>
      <c r="G15" s="4"/>
    </row>
    <row r="16" spans="2:7" x14ac:dyDescent="0.2">
      <c r="B16" s="3" t="s">
        <v>21</v>
      </c>
      <c r="C16" s="3" t="s">
        <v>22</v>
      </c>
      <c r="D16" s="4"/>
      <c r="E16" s="4">
        <v>325073.40000000002</v>
      </c>
      <c r="F16" s="4"/>
      <c r="G16" s="4"/>
    </row>
    <row r="17" spans="2:7" x14ac:dyDescent="0.2">
      <c r="B17" s="3" t="s">
        <v>23</v>
      </c>
      <c r="C17" s="3" t="s">
        <v>22</v>
      </c>
      <c r="D17" s="4">
        <v>325073.40000000002</v>
      </c>
      <c r="E17" s="4"/>
      <c r="F17" s="4"/>
      <c r="G17" s="4"/>
    </row>
    <row r="18" spans="2:7" x14ac:dyDescent="0.2">
      <c r="B18" s="3">
        <v>1.3</v>
      </c>
      <c r="C18" s="3" t="s">
        <v>24</v>
      </c>
      <c r="D18" s="4"/>
      <c r="E18" s="4"/>
      <c r="F18" s="4">
        <v>95306244.829999998</v>
      </c>
      <c r="G18" s="4"/>
    </row>
    <row r="19" spans="2:7" x14ac:dyDescent="0.2">
      <c r="B19" s="3" t="s">
        <v>25</v>
      </c>
      <c r="C19" s="3" t="s">
        <v>26</v>
      </c>
      <c r="D19" s="4"/>
      <c r="E19" s="4">
        <v>90791128.549999997</v>
      </c>
      <c r="F19" s="4"/>
      <c r="G19" s="4"/>
    </row>
    <row r="20" spans="2:7" x14ac:dyDescent="0.2">
      <c r="B20" s="3" t="s">
        <v>27</v>
      </c>
      <c r="C20" s="3" t="s">
        <v>28</v>
      </c>
      <c r="D20" s="4">
        <v>12838520.07</v>
      </c>
      <c r="E20" s="4"/>
      <c r="F20" s="4"/>
      <c r="G20" s="4"/>
    </row>
    <row r="21" spans="2:7" x14ac:dyDescent="0.2">
      <c r="B21" s="3" t="s">
        <v>29</v>
      </c>
      <c r="C21" s="3" t="s">
        <v>30</v>
      </c>
      <c r="D21" s="4">
        <v>16810785.82</v>
      </c>
      <c r="E21" s="4"/>
      <c r="F21" s="4"/>
      <c r="G21" s="4"/>
    </row>
    <row r="22" spans="2:7" x14ac:dyDescent="0.2">
      <c r="B22" s="3" t="s">
        <v>31</v>
      </c>
      <c r="C22" s="3" t="s">
        <v>32</v>
      </c>
      <c r="D22" s="4">
        <v>19548451.5</v>
      </c>
      <c r="E22" s="4"/>
      <c r="F22" s="4"/>
      <c r="G22" s="4"/>
    </row>
    <row r="23" spans="2:7" x14ac:dyDescent="0.2">
      <c r="B23" s="3" t="s">
        <v>33</v>
      </c>
      <c r="C23" s="3" t="s">
        <v>34</v>
      </c>
      <c r="D23" s="4">
        <v>4883461.92</v>
      </c>
      <c r="E23" s="4"/>
      <c r="F23" s="4"/>
      <c r="G23" s="4"/>
    </row>
    <row r="24" spans="2:7" x14ac:dyDescent="0.2">
      <c r="B24" s="3" t="s">
        <v>35</v>
      </c>
      <c r="C24" s="3" t="s">
        <v>36</v>
      </c>
      <c r="D24" s="4">
        <v>230301.19</v>
      </c>
      <c r="E24" s="4"/>
      <c r="F24" s="4"/>
      <c r="G24" s="4"/>
    </row>
    <row r="25" spans="2:7" x14ac:dyDescent="0.2">
      <c r="B25" s="3" t="s">
        <v>37</v>
      </c>
      <c r="C25" s="3" t="s">
        <v>38</v>
      </c>
      <c r="D25" s="4">
        <v>6931635.9699999997</v>
      </c>
      <c r="E25" s="4"/>
      <c r="F25" s="4"/>
      <c r="G25" s="4"/>
    </row>
    <row r="26" spans="2:7" x14ac:dyDescent="0.2">
      <c r="B26" s="3" t="s">
        <v>39</v>
      </c>
      <c r="C26" s="3" t="s">
        <v>40</v>
      </c>
      <c r="D26" s="4">
        <v>14483934.779999999</v>
      </c>
      <c r="E26" s="4"/>
      <c r="F26" s="4"/>
      <c r="G26" s="4"/>
    </row>
    <row r="27" spans="2:7" x14ac:dyDescent="0.2">
      <c r="B27" s="3" t="s">
        <v>41</v>
      </c>
      <c r="C27" s="3" t="s">
        <v>42</v>
      </c>
      <c r="D27" s="4">
        <v>14550470.039999999</v>
      </c>
      <c r="E27" s="4"/>
      <c r="F27" s="4"/>
      <c r="G27" s="4"/>
    </row>
    <row r="28" spans="2:7" x14ac:dyDescent="0.2">
      <c r="B28" s="3" t="s">
        <v>43</v>
      </c>
      <c r="C28" s="3" t="s">
        <v>44</v>
      </c>
      <c r="D28" s="4">
        <v>513567.26</v>
      </c>
      <c r="E28" s="4"/>
      <c r="F28" s="4"/>
      <c r="G28" s="4"/>
    </row>
    <row r="29" spans="2:7" x14ac:dyDescent="0.2">
      <c r="B29" s="3" t="s">
        <v>45</v>
      </c>
      <c r="C29" s="3" t="s">
        <v>46</v>
      </c>
      <c r="D29" s="4"/>
      <c r="E29" s="4">
        <v>4519927.58</v>
      </c>
      <c r="F29" s="4"/>
      <c r="G29" s="4"/>
    </row>
    <row r="30" spans="2:7" x14ac:dyDescent="0.2">
      <c r="B30" s="3" t="s">
        <v>47</v>
      </c>
      <c r="C30" s="3" t="s">
        <v>48</v>
      </c>
      <c r="D30" s="4">
        <v>922732.05</v>
      </c>
      <c r="E30" s="4"/>
      <c r="F30" s="4"/>
      <c r="G30" s="4"/>
    </row>
    <row r="31" spans="2:7" x14ac:dyDescent="0.2">
      <c r="B31" s="3" t="s">
        <v>49</v>
      </c>
      <c r="C31" s="3" t="s">
        <v>50</v>
      </c>
      <c r="D31" s="4">
        <v>1244107.96</v>
      </c>
      <c r="E31" s="4"/>
      <c r="F31" s="4"/>
      <c r="G31" s="4"/>
    </row>
    <row r="32" spans="2:7" x14ac:dyDescent="0.2">
      <c r="B32" s="3" t="s">
        <v>51</v>
      </c>
      <c r="C32" s="3" t="s">
        <v>52</v>
      </c>
      <c r="D32" s="4">
        <v>1672813.59</v>
      </c>
      <c r="E32" s="4"/>
      <c r="F32" s="4"/>
      <c r="G32" s="4"/>
    </row>
    <row r="33" spans="2:7" x14ac:dyDescent="0.2">
      <c r="B33" s="3" t="s">
        <v>53</v>
      </c>
      <c r="C33" s="3" t="s">
        <v>54</v>
      </c>
      <c r="D33" s="4">
        <v>98734.94</v>
      </c>
      <c r="E33" s="4"/>
      <c r="F33" s="4"/>
      <c r="G33" s="4"/>
    </row>
    <row r="34" spans="2:7" x14ac:dyDescent="0.2">
      <c r="B34" s="3" t="s">
        <v>55</v>
      </c>
      <c r="C34" s="3" t="s">
        <v>56</v>
      </c>
      <c r="D34" s="4">
        <v>581539.04</v>
      </c>
      <c r="E34" s="4"/>
      <c r="F34" s="4"/>
      <c r="G34" s="4"/>
    </row>
    <row r="35" spans="2:7" x14ac:dyDescent="0.2">
      <c r="B35" s="3" t="s">
        <v>57</v>
      </c>
      <c r="C35" s="3" t="s">
        <v>58</v>
      </c>
      <c r="D35" s="4"/>
      <c r="E35" s="4">
        <v>70432.789999999994</v>
      </c>
      <c r="F35" s="4"/>
      <c r="G35" s="4"/>
    </row>
    <row r="36" spans="2:7" x14ac:dyDescent="0.2">
      <c r="B36" s="3" t="s">
        <v>59</v>
      </c>
      <c r="C36" s="3" t="s">
        <v>60</v>
      </c>
      <c r="D36" s="4">
        <v>70432.789999999994</v>
      </c>
      <c r="E36" s="4"/>
      <c r="F36" s="4"/>
      <c r="G36" s="4"/>
    </row>
    <row r="37" spans="2:7" x14ac:dyDescent="0.2">
      <c r="B37" s="3" t="s">
        <v>61</v>
      </c>
      <c r="C37" s="3" t="s">
        <v>62</v>
      </c>
      <c r="D37" s="4"/>
      <c r="E37" s="4">
        <v>-75244.09</v>
      </c>
      <c r="F37" s="4"/>
      <c r="G37" s="4"/>
    </row>
    <row r="38" spans="2:7" x14ac:dyDescent="0.2">
      <c r="B38" s="3" t="s">
        <v>63</v>
      </c>
      <c r="C38" s="3" t="s">
        <v>64</v>
      </c>
      <c r="D38" s="4">
        <v>-75244.09</v>
      </c>
      <c r="E38" s="4"/>
      <c r="F38" s="4"/>
      <c r="G38" s="4"/>
    </row>
    <row r="39" spans="2:7" x14ac:dyDescent="0.2">
      <c r="B39" s="3">
        <v>1.4</v>
      </c>
      <c r="C39" s="3" t="s">
        <v>65</v>
      </c>
      <c r="D39" s="4"/>
      <c r="E39" s="4"/>
      <c r="F39" s="4">
        <v>490744942.63999999</v>
      </c>
      <c r="G39" s="4"/>
    </row>
    <row r="40" spans="2:7" x14ac:dyDescent="0.2">
      <c r="B40" s="3" t="s">
        <v>66</v>
      </c>
      <c r="C40" s="3" t="s">
        <v>67</v>
      </c>
      <c r="D40" s="4"/>
      <c r="E40" s="4">
        <v>3014766.4</v>
      </c>
      <c r="F40" s="4"/>
      <c r="G40" s="4"/>
    </row>
    <row r="41" spans="2:7" x14ac:dyDescent="0.2">
      <c r="B41" s="3" t="s">
        <v>68</v>
      </c>
      <c r="C41" s="3" t="s">
        <v>48</v>
      </c>
      <c r="D41" s="4">
        <v>41942.26</v>
      </c>
      <c r="E41" s="4"/>
      <c r="F41" s="4"/>
      <c r="G41" s="4"/>
    </row>
    <row r="42" spans="2:7" x14ac:dyDescent="0.2">
      <c r="B42" s="3" t="s">
        <v>69</v>
      </c>
      <c r="C42" s="3" t="s">
        <v>50</v>
      </c>
      <c r="D42" s="4">
        <v>116060.86</v>
      </c>
      <c r="E42" s="4"/>
      <c r="F42" s="4"/>
      <c r="G42" s="4"/>
    </row>
    <row r="43" spans="2:7" x14ac:dyDescent="0.2">
      <c r="B43" s="3" t="s">
        <v>70</v>
      </c>
      <c r="C43" s="3" t="s">
        <v>52</v>
      </c>
      <c r="D43" s="4">
        <v>157611.76999999999</v>
      </c>
      <c r="E43" s="4"/>
      <c r="F43" s="4"/>
      <c r="G43" s="4"/>
    </row>
    <row r="44" spans="2:7" x14ac:dyDescent="0.2">
      <c r="B44" s="3" t="s">
        <v>71</v>
      </c>
      <c r="C44" s="3" t="s">
        <v>54</v>
      </c>
      <c r="D44" s="4">
        <v>304437.05</v>
      </c>
      <c r="E44" s="4"/>
      <c r="F44" s="4"/>
      <c r="G44" s="4"/>
    </row>
    <row r="45" spans="2:7" x14ac:dyDescent="0.2">
      <c r="B45" s="3" t="s">
        <v>72</v>
      </c>
      <c r="C45" s="3" t="s">
        <v>56</v>
      </c>
      <c r="D45" s="4">
        <v>2394714.46</v>
      </c>
      <c r="E45" s="4"/>
      <c r="F45" s="4"/>
      <c r="G45" s="4"/>
    </row>
    <row r="46" spans="2:7" x14ac:dyDescent="0.2">
      <c r="B46" s="3" t="s">
        <v>73</v>
      </c>
      <c r="C46" s="3" t="s">
        <v>74</v>
      </c>
      <c r="D46" s="4"/>
      <c r="E46" s="4">
        <v>378801476.66000003</v>
      </c>
      <c r="F46" s="4"/>
      <c r="G46" s="4"/>
    </row>
    <row r="47" spans="2:7" x14ac:dyDescent="0.2">
      <c r="B47" s="3" t="s">
        <v>75</v>
      </c>
      <c r="C47" s="3" t="s">
        <v>48</v>
      </c>
      <c r="D47" s="4">
        <v>9735458.3900000006</v>
      </c>
      <c r="E47" s="4"/>
      <c r="F47" s="4"/>
      <c r="G47" s="4"/>
    </row>
    <row r="48" spans="2:7" x14ac:dyDescent="0.2">
      <c r="B48" s="3" t="s">
        <v>76</v>
      </c>
      <c r="C48" s="3" t="s">
        <v>50</v>
      </c>
      <c r="D48" s="4">
        <v>19503389.98</v>
      </c>
      <c r="E48" s="4"/>
      <c r="F48" s="4"/>
      <c r="G48" s="4"/>
    </row>
    <row r="49" spans="2:7" x14ac:dyDescent="0.2">
      <c r="B49" s="3" t="s">
        <v>77</v>
      </c>
      <c r="C49" s="3" t="s">
        <v>52</v>
      </c>
      <c r="D49" s="4">
        <v>28237461.550000001</v>
      </c>
      <c r="E49" s="4"/>
      <c r="F49" s="4"/>
      <c r="G49" s="4"/>
    </row>
    <row r="50" spans="2:7" x14ac:dyDescent="0.2">
      <c r="B50" s="3" t="s">
        <v>78</v>
      </c>
      <c r="C50" s="3" t="s">
        <v>54</v>
      </c>
      <c r="D50" s="4">
        <v>52988561.75</v>
      </c>
      <c r="E50" s="4"/>
      <c r="F50" s="4"/>
      <c r="G50" s="4"/>
    </row>
    <row r="51" spans="2:7" x14ac:dyDescent="0.2">
      <c r="B51" s="3" t="s">
        <v>79</v>
      </c>
      <c r="C51" s="3" t="s">
        <v>56</v>
      </c>
      <c r="D51" s="4">
        <v>268336604.99000001</v>
      </c>
      <c r="E51" s="4"/>
      <c r="F51" s="4"/>
      <c r="G51" s="4"/>
    </row>
    <row r="52" spans="2:7" x14ac:dyDescent="0.2">
      <c r="B52" s="3" t="s">
        <v>80</v>
      </c>
      <c r="C52" s="3" t="s">
        <v>81</v>
      </c>
      <c r="D52" s="4"/>
      <c r="E52" s="4">
        <v>144873.42000000001</v>
      </c>
      <c r="F52" s="4"/>
      <c r="G52" s="4"/>
    </row>
    <row r="53" spans="2:7" x14ac:dyDescent="0.2">
      <c r="B53" s="3" t="s">
        <v>82</v>
      </c>
      <c r="C53" s="3" t="s">
        <v>48</v>
      </c>
      <c r="D53" s="4">
        <v>1129.3</v>
      </c>
      <c r="E53" s="4"/>
      <c r="F53" s="4"/>
      <c r="G53" s="4"/>
    </row>
    <row r="54" spans="2:7" x14ac:dyDescent="0.2">
      <c r="B54" s="3" t="s">
        <v>83</v>
      </c>
      <c r="C54" s="3" t="s">
        <v>50</v>
      </c>
      <c r="D54" s="4">
        <v>2979.45</v>
      </c>
      <c r="E54" s="4"/>
      <c r="F54" s="4"/>
      <c r="G54" s="4"/>
    </row>
    <row r="55" spans="2:7" x14ac:dyDescent="0.2">
      <c r="B55" s="3" t="s">
        <v>84</v>
      </c>
      <c r="C55" s="3" t="s">
        <v>52</v>
      </c>
      <c r="D55" s="4">
        <v>4410.88</v>
      </c>
      <c r="E55" s="4"/>
      <c r="F55" s="4"/>
      <c r="G55" s="4"/>
    </row>
    <row r="56" spans="2:7" x14ac:dyDescent="0.2">
      <c r="B56" s="3" t="s">
        <v>85</v>
      </c>
      <c r="C56" s="3" t="s">
        <v>54</v>
      </c>
      <c r="D56" s="4">
        <v>8777.49</v>
      </c>
      <c r="E56" s="4"/>
      <c r="F56" s="4"/>
      <c r="G56" s="4"/>
    </row>
    <row r="57" spans="2:7" x14ac:dyDescent="0.2">
      <c r="B57" s="3" t="s">
        <v>86</v>
      </c>
      <c r="C57" s="3" t="s">
        <v>56</v>
      </c>
      <c r="D57" s="4">
        <v>127576.3</v>
      </c>
      <c r="E57" s="4"/>
      <c r="F57" s="4"/>
      <c r="G57" s="4"/>
    </row>
    <row r="58" spans="2:7" x14ac:dyDescent="0.2">
      <c r="B58" s="3" t="s">
        <v>87</v>
      </c>
      <c r="C58" s="3" t="s">
        <v>88</v>
      </c>
      <c r="D58" s="4"/>
      <c r="E58" s="4">
        <v>124578665.63</v>
      </c>
      <c r="F58" s="4"/>
      <c r="G58" s="4"/>
    </row>
    <row r="59" spans="2:7" x14ac:dyDescent="0.2">
      <c r="B59" s="3" t="s">
        <v>89</v>
      </c>
      <c r="C59" s="3" t="s">
        <v>48</v>
      </c>
      <c r="D59" s="4">
        <v>3698291.76</v>
      </c>
      <c r="E59" s="4"/>
      <c r="F59" s="4"/>
      <c r="G59" s="4"/>
    </row>
    <row r="60" spans="2:7" x14ac:dyDescent="0.2">
      <c r="B60" s="3" t="s">
        <v>90</v>
      </c>
      <c r="C60" s="3" t="s">
        <v>50</v>
      </c>
      <c r="D60" s="4">
        <v>7159369.6200000001</v>
      </c>
      <c r="E60" s="4"/>
      <c r="F60" s="4"/>
      <c r="G60" s="4"/>
    </row>
    <row r="61" spans="2:7" x14ac:dyDescent="0.2">
      <c r="B61" s="3" t="s">
        <v>91</v>
      </c>
      <c r="C61" s="3" t="s">
        <v>52</v>
      </c>
      <c r="D61" s="4">
        <v>10662464.75</v>
      </c>
      <c r="E61" s="4"/>
      <c r="F61" s="4"/>
      <c r="G61" s="4"/>
    </row>
    <row r="62" spans="2:7" x14ac:dyDescent="0.2">
      <c r="B62" s="3" t="s">
        <v>92</v>
      </c>
      <c r="C62" s="3" t="s">
        <v>54</v>
      </c>
      <c r="D62" s="4">
        <v>19648066.390000001</v>
      </c>
      <c r="E62" s="4"/>
      <c r="F62" s="4"/>
      <c r="G62" s="4"/>
    </row>
    <row r="63" spans="2:7" x14ac:dyDescent="0.2">
      <c r="B63" s="3" t="s">
        <v>93</v>
      </c>
      <c r="C63" s="3" t="s">
        <v>56</v>
      </c>
      <c r="D63" s="4">
        <v>83410473.109999999</v>
      </c>
      <c r="E63" s="4"/>
      <c r="F63" s="4"/>
      <c r="G63" s="4"/>
    </row>
    <row r="64" spans="2:7" x14ac:dyDescent="0.2">
      <c r="B64" s="3" t="s">
        <v>94</v>
      </c>
      <c r="C64" s="3" t="s">
        <v>95</v>
      </c>
      <c r="D64" s="4"/>
      <c r="E64" s="4">
        <v>833.37</v>
      </c>
      <c r="F64" s="4"/>
      <c r="G64" s="4"/>
    </row>
    <row r="65" spans="2:7" x14ac:dyDescent="0.2">
      <c r="B65" s="3" t="s">
        <v>96</v>
      </c>
      <c r="C65" s="3" t="s">
        <v>48</v>
      </c>
      <c r="D65" s="4">
        <v>833.37</v>
      </c>
      <c r="E65" s="4"/>
      <c r="F65" s="4"/>
      <c r="G65" s="4"/>
    </row>
    <row r="66" spans="2:7" x14ac:dyDescent="0.2">
      <c r="B66" s="3" t="s">
        <v>97</v>
      </c>
      <c r="C66" s="3" t="s">
        <v>50</v>
      </c>
      <c r="D66" s="4">
        <v>0</v>
      </c>
      <c r="E66" s="4"/>
      <c r="F66" s="4"/>
      <c r="G66" s="4"/>
    </row>
    <row r="67" spans="2:7" x14ac:dyDescent="0.2">
      <c r="B67" s="3" t="s">
        <v>98</v>
      </c>
      <c r="C67" s="3" t="s">
        <v>52</v>
      </c>
      <c r="D67" s="4">
        <v>0</v>
      </c>
      <c r="E67" s="4"/>
      <c r="F67" s="4"/>
      <c r="G67" s="4"/>
    </row>
    <row r="68" spans="2:7" x14ac:dyDescent="0.2">
      <c r="B68" s="3" t="s">
        <v>99</v>
      </c>
      <c r="C68" s="3" t="s">
        <v>54</v>
      </c>
      <c r="D68" s="4">
        <v>0</v>
      </c>
      <c r="E68" s="4"/>
      <c r="F68" s="4"/>
      <c r="G68" s="4"/>
    </row>
    <row r="69" spans="2:7" x14ac:dyDescent="0.2">
      <c r="B69" s="3" t="s">
        <v>100</v>
      </c>
      <c r="C69" s="3" t="s">
        <v>101</v>
      </c>
      <c r="D69" s="4"/>
      <c r="E69" s="4">
        <v>16666.7</v>
      </c>
      <c r="F69" s="4"/>
      <c r="G69" s="4"/>
    </row>
    <row r="70" spans="2:7" x14ac:dyDescent="0.2">
      <c r="B70" s="3" t="s">
        <v>102</v>
      </c>
      <c r="C70" s="3" t="s">
        <v>48</v>
      </c>
      <c r="D70" s="4">
        <v>8333.33</v>
      </c>
      <c r="E70" s="4"/>
      <c r="F70" s="4"/>
      <c r="G70" s="4"/>
    </row>
    <row r="71" spans="2:7" x14ac:dyDescent="0.2">
      <c r="B71" s="3" t="s">
        <v>103</v>
      </c>
      <c r="C71" s="3" t="s">
        <v>50</v>
      </c>
      <c r="D71" s="4">
        <v>0</v>
      </c>
      <c r="E71" s="4"/>
      <c r="F71" s="4"/>
      <c r="G71" s="4"/>
    </row>
    <row r="72" spans="2:7" x14ac:dyDescent="0.2">
      <c r="B72" s="3" t="s">
        <v>104</v>
      </c>
      <c r="C72" s="3" t="s">
        <v>52</v>
      </c>
      <c r="D72" s="4">
        <v>8333.3700000000008</v>
      </c>
      <c r="E72" s="4"/>
      <c r="F72" s="4"/>
      <c r="G72" s="4"/>
    </row>
    <row r="73" spans="2:7" x14ac:dyDescent="0.2">
      <c r="B73" s="3" t="s">
        <v>105</v>
      </c>
      <c r="C73" s="3" t="s">
        <v>54</v>
      </c>
      <c r="D73" s="4">
        <v>0</v>
      </c>
      <c r="E73" s="4"/>
      <c r="F73" s="4"/>
      <c r="G73" s="4"/>
    </row>
    <row r="74" spans="2:7" x14ac:dyDescent="0.2">
      <c r="B74" s="3" t="s">
        <v>106</v>
      </c>
      <c r="C74" s="3" t="s">
        <v>56</v>
      </c>
      <c r="D74" s="4">
        <v>0</v>
      </c>
      <c r="E74" s="4"/>
      <c r="F74" s="4"/>
      <c r="G74" s="4"/>
    </row>
    <row r="75" spans="2:7" x14ac:dyDescent="0.2">
      <c r="B75" s="3" t="s">
        <v>107</v>
      </c>
      <c r="C75" s="3" t="s">
        <v>108</v>
      </c>
      <c r="D75" s="4"/>
      <c r="E75" s="4">
        <v>8374950.1100000003</v>
      </c>
      <c r="F75" s="4"/>
      <c r="G75" s="4"/>
    </row>
    <row r="76" spans="2:7" x14ac:dyDescent="0.2">
      <c r="B76" s="3" t="s">
        <v>109</v>
      </c>
      <c r="C76" s="3" t="s">
        <v>48</v>
      </c>
      <c r="D76" s="4">
        <v>272402.65000000002</v>
      </c>
      <c r="E76" s="4"/>
      <c r="F76" s="4"/>
      <c r="G76" s="4"/>
    </row>
    <row r="77" spans="2:7" x14ac:dyDescent="0.2">
      <c r="B77" s="3" t="s">
        <v>110</v>
      </c>
      <c r="C77" s="3" t="s">
        <v>50</v>
      </c>
      <c r="D77" s="4">
        <v>528101.31999999995</v>
      </c>
      <c r="E77" s="4"/>
      <c r="F77" s="4"/>
      <c r="G77" s="4"/>
    </row>
    <row r="78" spans="2:7" x14ac:dyDescent="0.2">
      <c r="B78" s="3" t="s">
        <v>111</v>
      </c>
      <c r="C78" s="3" t="s">
        <v>52</v>
      </c>
      <c r="D78" s="4">
        <v>768556.56</v>
      </c>
      <c r="E78" s="4"/>
      <c r="F78" s="4"/>
      <c r="G78" s="4"/>
    </row>
    <row r="79" spans="2:7" x14ac:dyDescent="0.2">
      <c r="B79" s="3" t="s">
        <v>112</v>
      </c>
      <c r="C79" s="3" t="s">
        <v>54</v>
      </c>
      <c r="D79" s="4">
        <v>1333188.49</v>
      </c>
      <c r="E79" s="4"/>
      <c r="F79" s="4"/>
      <c r="G79" s="4"/>
    </row>
    <row r="80" spans="2:7" x14ac:dyDescent="0.2">
      <c r="B80" s="3" t="s">
        <v>113</v>
      </c>
      <c r="C80" s="3" t="s">
        <v>56</v>
      </c>
      <c r="D80" s="4">
        <v>5472701.0899999999</v>
      </c>
      <c r="E80" s="4"/>
      <c r="F80" s="4"/>
      <c r="G80" s="4"/>
    </row>
    <row r="81" spans="2:7" x14ac:dyDescent="0.2">
      <c r="B81" s="3" t="s">
        <v>114</v>
      </c>
      <c r="C81" s="3" t="s">
        <v>115</v>
      </c>
      <c r="D81" s="4"/>
      <c r="E81" s="4">
        <v>4422328.29</v>
      </c>
      <c r="F81" s="4"/>
      <c r="G81" s="4"/>
    </row>
    <row r="82" spans="2:7" x14ac:dyDescent="0.2">
      <c r="B82" s="3" t="s">
        <v>116</v>
      </c>
      <c r="C82" s="3" t="s">
        <v>48</v>
      </c>
      <c r="D82" s="4">
        <v>183234.9</v>
      </c>
      <c r="E82" s="4"/>
      <c r="F82" s="4"/>
      <c r="G82" s="4"/>
    </row>
    <row r="83" spans="2:7" x14ac:dyDescent="0.2">
      <c r="B83" s="3" t="s">
        <v>117</v>
      </c>
      <c r="C83" s="3" t="s">
        <v>50</v>
      </c>
      <c r="D83" s="4">
        <v>342276.97</v>
      </c>
      <c r="E83" s="4"/>
      <c r="F83" s="4"/>
      <c r="G83" s="4"/>
    </row>
    <row r="84" spans="2:7" x14ac:dyDescent="0.2">
      <c r="B84" s="3" t="s">
        <v>118</v>
      </c>
      <c r="C84" s="3" t="s">
        <v>52</v>
      </c>
      <c r="D84" s="4">
        <v>484767.28</v>
      </c>
      <c r="E84" s="4"/>
      <c r="F84" s="4"/>
      <c r="G84" s="4"/>
    </row>
    <row r="85" spans="2:7" x14ac:dyDescent="0.2">
      <c r="B85" s="3" t="s">
        <v>119</v>
      </c>
      <c r="C85" s="3" t="s">
        <v>54</v>
      </c>
      <c r="D85" s="4">
        <v>804915.39</v>
      </c>
      <c r="E85" s="4"/>
      <c r="F85" s="4"/>
      <c r="G85" s="4"/>
    </row>
    <row r="86" spans="2:7" x14ac:dyDescent="0.2">
      <c r="B86" s="3" t="s">
        <v>120</v>
      </c>
      <c r="C86" s="3" t="s">
        <v>56</v>
      </c>
      <c r="D86" s="4">
        <v>2607133.75</v>
      </c>
      <c r="E86" s="4"/>
      <c r="F86" s="4"/>
      <c r="G86" s="4"/>
    </row>
    <row r="87" spans="2:7" x14ac:dyDescent="0.2">
      <c r="B87" s="3" t="s">
        <v>121</v>
      </c>
      <c r="C87" s="3" t="s">
        <v>122</v>
      </c>
      <c r="D87" s="4"/>
      <c r="E87" s="4">
        <v>139368.06</v>
      </c>
      <c r="F87" s="4"/>
      <c r="G87" s="4"/>
    </row>
    <row r="88" spans="2:7" x14ac:dyDescent="0.2">
      <c r="B88" s="3" t="s">
        <v>123</v>
      </c>
      <c r="C88" s="3" t="s">
        <v>48</v>
      </c>
      <c r="D88" s="4">
        <v>0</v>
      </c>
      <c r="E88" s="4"/>
      <c r="F88" s="4"/>
      <c r="G88" s="4"/>
    </row>
    <row r="89" spans="2:7" x14ac:dyDescent="0.2">
      <c r="B89" s="3" t="s">
        <v>124</v>
      </c>
      <c r="C89" s="3" t="s">
        <v>50</v>
      </c>
      <c r="D89" s="4">
        <v>8333.33</v>
      </c>
      <c r="E89" s="4"/>
      <c r="F89" s="4"/>
      <c r="G89" s="4"/>
    </row>
    <row r="90" spans="2:7" x14ac:dyDescent="0.2">
      <c r="B90" s="3" t="s">
        <v>125</v>
      </c>
      <c r="C90" s="3" t="s">
        <v>52</v>
      </c>
      <c r="D90" s="4">
        <v>8333.33</v>
      </c>
      <c r="E90" s="4"/>
      <c r="F90" s="4"/>
      <c r="G90" s="4"/>
    </row>
    <row r="91" spans="2:7" x14ac:dyDescent="0.2">
      <c r="B91" s="3" t="s">
        <v>126</v>
      </c>
      <c r="C91" s="3" t="s">
        <v>54</v>
      </c>
      <c r="D91" s="4">
        <v>48992.04</v>
      </c>
      <c r="E91" s="4"/>
      <c r="F91" s="4"/>
      <c r="G91" s="4"/>
    </row>
    <row r="92" spans="2:7" x14ac:dyDescent="0.2">
      <c r="B92" s="3" t="s">
        <v>127</v>
      </c>
      <c r="C92" s="3" t="s">
        <v>56</v>
      </c>
      <c r="D92" s="4">
        <v>73709.36</v>
      </c>
      <c r="E92" s="4"/>
      <c r="F92" s="4"/>
      <c r="G92" s="4"/>
    </row>
    <row r="93" spans="2:7" x14ac:dyDescent="0.2">
      <c r="B93" s="3" t="s">
        <v>128</v>
      </c>
      <c r="C93" s="3" t="s">
        <v>129</v>
      </c>
      <c r="D93" s="4"/>
      <c r="E93" s="4">
        <v>2654651.8199999998</v>
      </c>
      <c r="F93" s="4"/>
      <c r="G93" s="4"/>
    </row>
    <row r="94" spans="2:7" x14ac:dyDescent="0.2">
      <c r="B94" s="3" t="s">
        <v>130</v>
      </c>
      <c r="C94" s="3" t="s">
        <v>131</v>
      </c>
      <c r="D94" s="4">
        <v>278050.77</v>
      </c>
      <c r="E94" s="4"/>
      <c r="F94" s="4"/>
      <c r="G94" s="4"/>
    </row>
    <row r="95" spans="2:7" x14ac:dyDescent="0.2">
      <c r="B95" s="3" t="s">
        <v>132</v>
      </c>
      <c r="C95" s="3" t="s">
        <v>133</v>
      </c>
      <c r="D95" s="4">
        <v>485095.1</v>
      </c>
      <c r="E95" s="4"/>
      <c r="F95" s="4"/>
      <c r="G95" s="4"/>
    </row>
    <row r="96" spans="2:7" x14ac:dyDescent="0.2">
      <c r="B96" s="3" t="s">
        <v>134</v>
      </c>
      <c r="C96" s="3" t="s">
        <v>135</v>
      </c>
      <c r="D96" s="4">
        <v>413431.73</v>
      </c>
      <c r="E96" s="4"/>
      <c r="F96" s="4"/>
      <c r="G96" s="4"/>
    </row>
    <row r="97" spans="2:7" x14ac:dyDescent="0.2">
      <c r="B97" s="3" t="s">
        <v>136</v>
      </c>
      <c r="C97" s="3" t="s">
        <v>137</v>
      </c>
      <c r="D97" s="4">
        <v>322142.02</v>
      </c>
      <c r="E97" s="4"/>
      <c r="F97" s="4"/>
      <c r="G97" s="4"/>
    </row>
    <row r="98" spans="2:7" x14ac:dyDescent="0.2">
      <c r="B98" s="3" t="s">
        <v>138</v>
      </c>
      <c r="C98" s="3" t="s">
        <v>139</v>
      </c>
      <c r="D98" s="4">
        <v>1155932.2</v>
      </c>
      <c r="E98" s="4"/>
      <c r="F98" s="4"/>
      <c r="G98" s="4"/>
    </row>
    <row r="99" spans="2:7" x14ac:dyDescent="0.2">
      <c r="B99" s="3" t="s">
        <v>140</v>
      </c>
      <c r="C99" s="3" t="s">
        <v>141</v>
      </c>
      <c r="D99" s="4"/>
      <c r="E99" s="4">
        <v>1854774.22</v>
      </c>
      <c r="F99" s="4"/>
      <c r="G99" s="4"/>
    </row>
    <row r="100" spans="2:7" x14ac:dyDescent="0.2">
      <c r="B100" s="3" t="s">
        <v>142</v>
      </c>
      <c r="C100" s="3" t="s">
        <v>131</v>
      </c>
      <c r="D100" s="4">
        <v>176600.38</v>
      </c>
      <c r="E100" s="4"/>
      <c r="F100" s="4"/>
      <c r="G100" s="4"/>
    </row>
    <row r="101" spans="2:7" x14ac:dyDescent="0.2">
      <c r="B101" s="3" t="s">
        <v>143</v>
      </c>
      <c r="C101" s="3" t="s">
        <v>133</v>
      </c>
      <c r="D101" s="4">
        <v>335527.78000000003</v>
      </c>
      <c r="E101" s="4"/>
      <c r="F101" s="4"/>
      <c r="G101" s="4"/>
    </row>
    <row r="102" spans="2:7" x14ac:dyDescent="0.2">
      <c r="B102" s="3" t="s">
        <v>144</v>
      </c>
      <c r="C102" s="3" t="s">
        <v>135</v>
      </c>
      <c r="D102" s="4">
        <v>319170.83</v>
      </c>
      <c r="E102" s="4"/>
      <c r="F102" s="4"/>
      <c r="G102" s="4"/>
    </row>
    <row r="103" spans="2:7" x14ac:dyDescent="0.2">
      <c r="B103" s="3" t="s">
        <v>145</v>
      </c>
      <c r="C103" s="3" t="s">
        <v>146</v>
      </c>
      <c r="D103" s="4">
        <v>435365.79</v>
      </c>
      <c r="E103" s="4"/>
      <c r="F103" s="4"/>
      <c r="G103" s="4"/>
    </row>
    <row r="104" spans="2:7" x14ac:dyDescent="0.2">
      <c r="B104" s="3" t="s">
        <v>147</v>
      </c>
      <c r="C104" s="3" t="s">
        <v>148</v>
      </c>
      <c r="D104" s="4">
        <v>588109.43999999994</v>
      </c>
      <c r="E104" s="4"/>
      <c r="F104" s="4"/>
      <c r="G104" s="4"/>
    </row>
    <row r="105" spans="2:7" x14ac:dyDescent="0.2">
      <c r="B105" s="3" t="s">
        <v>149</v>
      </c>
      <c r="C105" s="3" t="s">
        <v>150</v>
      </c>
      <c r="D105" s="4"/>
      <c r="E105" s="4">
        <v>-33258412.039999999</v>
      </c>
      <c r="F105" s="4"/>
      <c r="G105" s="4"/>
    </row>
    <row r="106" spans="2:7" x14ac:dyDescent="0.2">
      <c r="B106" s="3" t="s">
        <v>151</v>
      </c>
      <c r="C106" s="3" t="s">
        <v>152</v>
      </c>
      <c r="D106" s="4">
        <v>-198992.21</v>
      </c>
      <c r="E106" s="4"/>
      <c r="F106" s="4"/>
      <c r="G106" s="4"/>
    </row>
    <row r="107" spans="2:7" x14ac:dyDescent="0.2">
      <c r="B107" s="3" t="s">
        <v>153</v>
      </c>
      <c r="C107" s="3" t="s">
        <v>154</v>
      </c>
      <c r="D107" s="4">
        <v>-14356240.199999999</v>
      </c>
      <c r="E107" s="4"/>
      <c r="F107" s="4"/>
      <c r="G107" s="4"/>
    </row>
    <row r="108" spans="2:7" x14ac:dyDescent="0.2">
      <c r="B108" s="3" t="s">
        <v>155</v>
      </c>
      <c r="C108" s="3" t="s">
        <v>156</v>
      </c>
      <c r="D108" s="4">
        <v>-2007.66</v>
      </c>
      <c r="E108" s="4"/>
      <c r="F108" s="4"/>
      <c r="G108" s="4"/>
    </row>
    <row r="109" spans="2:7" x14ac:dyDescent="0.2">
      <c r="B109" s="3" t="s">
        <v>157</v>
      </c>
      <c r="C109" s="3" t="s">
        <v>158</v>
      </c>
      <c r="D109" s="4">
        <v>-6997023.9500000002</v>
      </c>
      <c r="E109" s="4"/>
      <c r="F109" s="4"/>
      <c r="G109" s="4"/>
    </row>
    <row r="110" spans="2:7" x14ac:dyDescent="0.2">
      <c r="B110" s="3" t="s">
        <v>159</v>
      </c>
      <c r="C110" s="3" t="s">
        <v>160</v>
      </c>
      <c r="D110" s="4">
        <v>-17.75</v>
      </c>
      <c r="E110" s="4"/>
      <c r="F110" s="4"/>
      <c r="G110" s="4"/>
    </row>
    <row r="111" spans="2:7" x14ac:dyDescent="0.2">
      <c r="B111" s="3" t="s">
        <v>161</v>
      </c>
      <c r="C111" s="3" t="s">
        <v>162</v>
      </c>
      <c r="D111" s="4">
        <v>-5111094.93</v>
      </c>
      <c r="E111" s="4"/>
      <c r="F111" s="4"/>
      <c r="G111" s="4"/>
    </row>
    <row r="112" spans="2:7" x14ac:dyDescent="0.2">
      <c r="B112" s="3" t="s">
        <v>163</v>
      </c>
      <c r="C112" s="3" t="s">
        <v>164</v>
      </c>
      <c r="D112" s="4">
        <v>-1634741.69</v>
      </c>
      <c r="E112" s="4"/>
      <c r="F112" s="4"/>
      <c r="G112" s="4"/>
    </row>
    <row r="113" spans="2:7" x14ac:dyDescent="0.2">
      <c r="B113" s="3" t="s">
        <v>165</v>
      </c>
      <c r="C113" s="3" t="s">
        <v>166</v>
      </c>
      <c r="D113" s="4">
        <v>-4958293.6500000004</v>
      </c>
      <c r="E113" s="4"/>
      <c r="F113" s="4"/>
      <c r="G113" s="4"/>
    </row>
    <row r="114" spans="2:7" x14ac:dyDescent="0.2">
      <c r="B114" s="3">
        <v>1.6</v>
      </c>
      <c r="C114" s="3" t="s">
        <v>167</v>
      </c>
      <c r="D114" s="4"/>
      <c r="E114" s="4"/>
      <c r="F114" s="4">
        <v>5779900.0499999998</v>
      </c>
      <c r="G114" s="4"/>
    </row>
    <row r="115" spans="2:7" x14ac:dyDescent="0.2">
      <c r="B115" s="3" t="s">
        <v>168</v>
      </c>
      <c r="C115" s="3" t="s">
        <v>169</v>
      </c>
      <c r="D115" s="4"/>
      <c r="E115" s="4">
        <v>761712.95</v>
      </c>
      <c r="F115" s="4"/>
      <c r="G115" s="4"/>
    </row>
    <row r="116" spans="2:7" x14ac:dyDescent="0.2">
      <c r="B116" s="3" t="s">
        <v>170</v>
      </c>
      <c r="C116" s="3" t="s">
        <v>171</v>
      </c>
      <c r="D116" s="4">
        <v>759963.03</v>
      </c>
      <c r="E116" s="4"/>
      <c r="F116" s="4"/>
      <c r="G116" s="4"/>
    </row>
    <row r="117" spans="2:7" x14ac:dyDescent="0.2">
      <c r="B117" s="3" t="s">
        <v>172</v>
      </c>
      <c r="C117" s="3" t="s">
        <v>58</v>
      </c>
      <c r="D117" s="4">
        <v>1749.92</v>
      </c>
      <c r="E117" s="4"/>
      <c r="F117" s="4"/>
      <c r="G117" s="4"/>
    </row>
    <row r="118" spans="2:7" x14ac:dyDescent="0.2">
      <c r="B118" s="3" t="s">
        <v>173</v>
      </c>
      <c r="C118" s="3" t="s">
        <v>174</v>
      </c>
      <c r="D118" s="4"/>
      <c r="E118" s="4">
        <v>4629298.2699999996</v>
      </c>
      <c r="F118" s="4"/>
      <c r="G118" s="4"/>
    </row>
    <row r="119" spans="2:7" x14ac:dyDescent="0.2">
      <c r="B119" s="3" t="s">
        <v>175</v>
      </c>
      <c r="C119" s="3" t="s">
        <v>176</v>
      </c>
      <c r="D119" s="4">
        <v>19796.45</v>
      </c>
      <c r="E119" s="4"/>
      <c r="F119" s="4"/>
      <c r="G119" s="4"/>
    </row>
    <row r="120" spans="2:7" x14ac:dyDescent="0.2">
      <c r="B120" s="3" t="s">
        <v>177</v>
      </c>
      <c r="C120" s="3" t="s">
        <v>178</v>
      </c>
      <c r="D120" s="4">
        <v>3279523.05</v>
      </c>
      <c r="E120" s="4"/>
      <c r="F120" s="4"/>
      <c r="G120" s="4"/>
    </row>
    <row r="121" spans="2:7" x14ac:dyDescent="0.2">
      <c r="B121" s="3" t="s">
        <v>179</v>
      </c>
      <c r="C121" s="3" t="s">
        <v>180</v>
      </c>
      <c r="D121" s="4">
        <v>515.08000000000004</v>
      </c>
      <c r="E121" s="4"/>
      <c r="F121" s="4"/>
      <c r="G121" s="4"/>
    </row>
    <row r="122" spans="2:7" x14ac:dyDescent="0.2">
      <c r="B122" s="3" t="s">
        <v>181</v>
      </c>
      <c r="C122" s="3" t="s">
        <v>182</v>
      </c>
      <c r="D122" s="4">
        <v>1329458.6000000001</v>
      </c>
      <c r="E122" s="4"/>
      <c r="F122" s="4"/>
      <c r="G122" s="4"/>
    </row>
    <row r="123" spans="2:7" x14ac:dyDescent="0.2">
      <c r="B123" s="3" t="s">
        <v>183</v>
      </c>
      <c r="C123" s="3" t="s">
        <v>184</v>
      </c>
      <c r="D123" s="4">
        <v>5.09</v>
      </c>
      <c r="E123" s="4"/>
      <c r="F123" s="4"/>
      <c r="G123" s="4"/>
    </row>
    <row r="124" spans="2:7" x14ac:dyDescent="0.2">
      <c r="B124" s="3" t="s">
        <v>185</v>
      </c>
      <c r="C124" s="3" t="s">
        <v>186</v>
      </c>
      <c r="D124" s="4"/>
      <c r="E124" s="4">
        <v>0</v>
      </c>
      <c r="F124" s="4"/>
      <c r="G124" s="4"/>
    </row>
    <row r="125" spans="2:7" x14ac:dyDescent="0.2">
      <c r="B125" s="3" t="s">
        <v>187</v>
      </c>
      <c r="C125" s="3" t="s">
        <v>186</v>
      </c>
      <c r="D125" s="4">
        <v>0</v>
      </c>
      <c r="E125" s="4"/>
      <c r="F125" s="4"/>
      <c r="G125" s="4"/>
    </row>
    <row r="126" spans="2:7" x14ac:dyDescent="0.2">
      <c r="B126" s="3" t="s">
        <v>188</v>
      </c>
      <c r="C126" s="3" t="s">
        <v>189</v>
      </c>
      <c r="D126" s="4">
        <v>0</v>
      </c>
      <c r="E126" s="4"/>
      <c r="F126" s="4"/>
      <c r="G126" s="4"/>
    </row>
    <row r="127" spans="2:7" x14ac:dyDescent="0.2">
      <c r="B127" s="3" t="s">
        <v>190</v>
      </c>
      <c r="C127" s="3" t="s">
        <v>191</v>
      </c>
      <c r="D127" s="4"/>
      <c r="E127" s="4">
        <v>347719.14</v>
      </c>
      <c r="F127" s="4"/>
      <c r="G127" s="4"/>
    </row>
    <row r="128" spans="2:7" x14ac:dyDescent="0.2">
      <c r="B128" s="3" t="s">
        <v>192</v>
      </c>
      <c r="C128" s="3" t="s">
        <v>193</v>
      </c>
      <c r="D128" s="4">
        <v>347719.14</v>
      </c>
      <c r="E128" s="4"/>
      <c r="F128" s="4"/>
      <c r="G128" s="4"/>
    </row>
    <row r="129" spans="2:7" x14ac:dyDescent="0.2">
      <c r="B129" s="3" t="s">
        <v>194</v>
      </c>
      <c r="C129" s="3" t="s">
        <v>195</v>
      </c>
      <c r="D129" s="4"/>
      <c r="E129" s="4">
        <v>497761.74</v>
      </c>
      <c r="F129" s="4"/>
      <c r="G129" s="4"/>
    </row>
    <row r="130" spans="2:7" x14ac:dyDescent="0.2">
      <c r="B130" s="3" t="s">
        <v>196</v>
      </c>
      <c r="C130" s="3" t="s">
        <v>197</v>
      </c>
      <c r="D130" s="4">
        <v>142442.29999999999</v>
      </c>
      <c r="E130" s="4"/>
      <c r="F130" s="4"/>
      <c r="G130" s="4"/>
    </row>
    <row r="131" spans="2:7" x14ac:dyDescent="0.2">
      <c r="B131" s="3" t="s">
        <v>198</v>
      </c>
      <c r="C131" s="3" t="s">
        <v>199</v>
      </c>
      <c r="D131" s="4">
        <v>355319.44</v>
      </c>
      <c r="E131" s="4"/>
      <c r="F131" s="4"/>
      <c r="G131" s="4"/>
    </row>
    <row r="132" spans="2:7" x14ac:dyDescent="0.2">
      <c r="B132" s="3" t="s">
        <v>200</v>
      </c>
      <c r="C132" s="3" t="s">
        <v>201</v>
      </c>
      <c r="D132" s="4"/>
      <c r="E132" s="4">
        <v>-456592.05</v>
      </c>
      <c r="F132" s="4"/>
      <c r="G132" s="4"/>
    </row>
    <row r="133" spans="2:7" x14ac:dyDescent="0.2">
      <c r="B133" s="3" t="s">
        <v>202</v>
      </c>
      <c r="C133" s="3" t="s">
        <v>203</v>
      </c>
      <c r="D133" s="4">
        <v>-456592.05</v>
      </c>
      <c r="E133" s="4"/>
      <c r="F133" s="4"/>
      <c r="G133" s="4"/>
    </row>
    <row r="134" spans="2:7" x14ac:dyDescent="0.2">
      <c r="B134" s="3">
        <v>1.8</v>
      </c>
      <c r="C134" s="3" t="s">
        <v>204</v>
      </c>
      <c r="D134" s="4"/>
      <c r="E134" s="4"/>
      <c r="F134" s="4">
        <v>14391900.810000001</v>
      </c>
      <c r="G134" s="4"/>
    </row>
    <row r="135" spans="2:7" x14ac:dyDescent="0.2">
      <c r="B135" s="3" t="s">
        <v>205</v>
      </c>
      <c r="C135" s="3" t="s">
        <v>206</v>
      </c>
      <c r="D135" s="4"/>
      <c r="E135" s="4">
        <v>4541680.4000000004</v>
      </c>
      <c r="F135" s="4"/>
      <c r="G135" s="4"/>
    </row>
    <row r="136" spans="2:7" x14ac:dyDescent="0.2">
      <c r="B136" s="3" t="s">
        <v>207</v>
      </c>
      <c r="C136" s="3" t="s">
        <v>206</v>
      </c>
      <c r="D136" s="4">
        <v>4541680.4000000004</v>
      </c>
      <c r="E136" s="4"/>
      <c r="F136" s="4"/>
      <c r="G136" s="4"/>
    </row>
    <row r="137" spans="2:7" x14ac:dyDescent="0.2">
      <c r="B137" s="3" t="s">
        <v>208</v>
      </c>
      <c r="C137" s="3" t="s">
        <v>209</v>
      </c>
      <c r="D137" s="4"/>
      <c r="E137" s="4">
        <v>8258143.0300000003</v>
      </c>
      <c r="F137" s="4"/>
      <c r="G137" s="4"/>
    </row>
    <row r="138" spans="2:7" x14ac:dyDescent="0.2">
      <c r="B138" s="3" t="s">
        <v>210</v>
      </c>
      <c r="C138" s="3" t="s">
        <v>209</v>
      </c>
      <c r="D138" s="4">
        <v>8258143.0300000003</v>
      </c>
      <c r="E138" s="4"/>
      <c r="F138" s="4"/>
      <c r="G138" s="4"/>
    </row>
    <row r="139" spans="2:7" x14ac:dyDescent="0.2">
      <c r="B139" s="3" t="s">
        <v>211</v>
      </c>
      <c r="C139" s="3" t="s">
        <v>212</v>
      </c>
      <c r="D139" s="4"/>
      <c r="E139" s="4">
        <v>1095695.31</v>
      </c>
      <c r="F139" s="4"/>
      <c r="G139" s="4"/>
    </row>
    <row r="140" spans="2:7" x14ac:dyDescent="0.2">
      <c r="B140" s="3" t="s">
        <v>213</v>
      </c>
      <c r="C140" s="3" t="s">
        <v>212</v>
      </c>
      <c r="D140" s="4">
        <v>1095695.31</v>
      </c>
      <c r="E140" s="4"/>
      <c r="F140" s="4"/>
      <c r="G140" s="4"/>
    </row>
    <row r="141" spans="2:7" x14ac:dyDescent="0.2">
      <c r="B141" s="3" t="s">
        <v>214</v>
      </c>
      <c r="C141" s="3" t="s">
        <v>215</v>
      </c>
      <c r="D141" s="4"/>
      <c r="E141" s="4">
        <v>1531855.57</v>
      </c>
      <c r="F141" s="4"/>
      <c r="G141" s="4"/>
    </row>
    <row r="142" spans="2:7" x14ac:dyDescent="0.2">
      <c r="B142" s="3" t="s">
        <v>216</v>
      </c>
      <c r="C142" s="3" t="s">
        <v>217</v>
      </c>
      <c r="D142" s="4">
        <v>872902.44</v>
      </c>
      <c r="E142" s="4"/>
      <c r="F142" s="4"/>
      <c r="G142" s="4"/>
    </row>
    <row r="143" spans="2:7" x14ac:dyDescent="0.2">
      <c r="B143" s="3" t="s">
        <v>218</v>
      </c>
      <c r="C143" s="3" t="s">
        <v>219</v>
      </c>
      <c r="D143" s="4">
        <v>357149.7</v>
      </c>
      <c r="E143" s="4"/>
      <c r="F143" s="4"/>
      <c r="G143" s="4"/>
    </row>
    <row r="144" spans="2:7" x14ac:dyDescent="0.2">
      <c r="B144" s="3" t="s">
        <v>220</v>
      </c>
      <c r="C144" s="3" t="s">
        <v>221</v>
      </c>
      <c r="D144" s="4">
        <v>300503.43</v>
      </c>
      <c r="E144" s="4"/>
      <c r="F144" s="4"/>
      <c r="G144" s="4"/>
    </row>
    <row r="145" spans="2:7" x14ac:dyDescent="0.2">
      <c r="B145" s="3" t="s">
        <v>222</v>
      </c>
      <c r="C145" s="3" t="s">
        <v>223</v>
      </c>
      <c r="D145" s="4">
        <v>1300</v>
      </c>
      <c r="E145" s="4"/>
      <c r="F145" s="4"/>
      <c r="G145" s="4"/>
    </row>
    <row r="146" spans="2:7" x14ac:dyDescent="0.2">
      <c r="B146" s="3" t="s">
        <v>224</v>
      </c>
      <c r="C146" s="3" t="s">
        <v>225</v>
      </c>
      <c r="D146" s="4"/>
      <c r="E146" s="4">
        <v>7111529.5899999999</v>
      </c>
      <c r="F146" s="4"/>
      <c r="G146" s="4"/>
    </row>
    <row r="147" spans="2:7" x14ac:dyDescent="0.2">
      <c r="B147" s="3" t="s">
        <v>226</v>
      </c>
      <c r="C147" s="3" t="s">
        <v>225</v>
      </c>
      <c r="D147" s="4">
        <v>7111529.5899999999</v>
      </c>
      <c r="E147" s="4"/>
      <c r="F147" s="4"/>
      <c r="G147" s="4"/>
    </row>
    <row r="148" spans="2:7" x14ac:dyDescent="0.2">
      <c r="B148" s="3" t="s">
        <v>227</v>
      </c>
      <c r="C148" s="3" t="s">
        <v>228</v>
      </c>
      <c r="D148" s="4"/>
      <c r="E148" s="4">
        <v>280377.19</v>
      </c>
      <c r="F148" s="4"/>
      <c r="G148" s="4"/>
    </row>
    <row r="149" spans="2:7" x14ac:dyDescent="0.2">
      <c r="B149" s="3" t="s">
        <v>229</v>
      </c>
      <c r="C149" s="3" t="s">
        <v>228</v>
      </c>
      <c r="D149" s="4">
        <v>280377.19</v>
      </c>
      <c r="E149" s="4"/>
      <c r="F149" s="4"/>
      <c r="G149" s="4"/>
    </row>
    <row r="150" spans="2:7" x14ac:dyDescent="0.2">
      <c r="B150" s="3" t="s">
        <v>230</v>
      </c>
      <c r="C150" s="3" t="s">
        <v>231</v>
      </c>
      <c r="D150" s="4"/>
      <c r="E150" s="4">
        <v>2029.26</v>
      </c>
      <c r="F150" s="4"/>
      <c r="G150" s="4"/>
    </row>
    <row r="151" spans="2:7" x14ac:dyDescent="0.2">
      <c r="B151" s="3" t="s">
        <v>232</v>
      </c>
      <c r="C151" s="3" t="s">
        <v>233</v>
      </c>
      <c r="D151" s="4">
        <v>2029.26</v>
      </c>
      <c r="E151" s="4"/>
      <c r="F151" s="4"/>
      <c r="G151" s="4"/>
    </row>
    <row r="152" spans="2:7" x14ac:dyDescent="0.2">
      <c r="B152" s="3" t="s">
        <v>234</v>
      </c>
      <c r="C152" s="3" t="s">
        <v>235</v>
      </c>
      <c r="D152" s="4"/>
      <c r="E152" s="4">
        <v>-8429409.5399999991</v>
      </c>
      <c r="F152" s="4"/>
      <c r="G152" s="4"/>
    </row>
    <row r="153" spans="2:7" x14ac:dyDescent="0.2">
      <c r="B153" s="3" t="s">
        <v>236</v>
      </c>
      <c r="C153" s="3" t="s">
        <v>237</v>
      </c>
      <c r="D153" s="4">
        <v>-2128061.39</v>
      </c>
      <c r="E153" s="4"/>
      <c r="F153" s="4"/>
      <c r="G153" s="4"/>
    </row>
    <row r="154" spans="2:7" x14ac:dyDescent="0.2">
      <c r="B154" s="3" t="s">
        <v>238</v>
      </c>
      <c r="C154" s="3" t="s">
        <v>239</v>
      </c>
      <c r="D154" s="4">
        <v>-576819.98</v>
      </c>
      <c r="E154" s="4"/>
      <c r="F154" s="4"/>
      <c r="G154" s="4"/>
    </row>
    <row r="155" spans="2:7" x14ac:dyDescent="0.2">
      <c r="B155" s="3" t="s">
        <v>240</v>
      </c>
      <c r="C155" s="3" t="s">
        <v>241</v>
      </c>
      <c r="D155" s="4">
        <v>-5533522.0499999998</v>
      </c>
      <c r="E155" s="4"/>
      <c r="F155" s="4"/>
      <c r="G155" s="4"/>
    </row>
    <row r="156" spans="2:7" x14ac:dyDescent="0.2">
      <c r="B156" s="3" t="s">
        <v>242</v>
      </c>
      <c r="C156" s="3" t="s">
        <v>243</v>
      </c>
      <c r="D156" s="4">
        <v>-191006.12</v>
      </c>
      <c r="E156" s="4"/>
      <c r="F156" s="4"/>
      <c r="G156" s="4"/>
    </row>
    <row r="157" spans="2:7" x14ac:dyDescent="0.2">
      <c r="B157" s="3">
        <v>1.9</v>
      </c>
      <c r="C157" s="3" t="s">
        <v>244</v>
      </c>
      <c r="D157" s="4"/>
      <c r="E157" s="4"/>
      <c r="F157" s="4">
        <v>8644921.0600000005</v>
      </c>
      <c r="G157" s="4"/>
    </row>
    <row r="158" spans="2:7" x14ac:dyDescent="0.2">
      <c r="B158" s="3" t="s">
        <v>245</v>
      </c>
      <c r="C158" s="3" t="s">
        <v>246</v>
      </c>
      <c r="D158" s="4"/>
      <c r="E158" s="4">
        <v>754336.93</v>
      </c>
      <c r="F158" s="4"/>
      <c r="G158" s="4"/>
    </row>
    <row r="159" spans="2:7" x14ac:dyDescent="0.2">
      <c r="B159" s="3" t="s">
        <v>247</v>
      </c>
      <c r="C159" s="3" t="s">
        <v>248</v>
      </c>
      <c r="D159" s="4">
        <v>739336.93</v>
      </c>
      <c r="E159" s="4"/>
      <c r="F159" s="4"/>
      <c r="G159" s="4"/>
    </row>
    <row r="160" spans="2:7" x14ac:dyDescent="0.2">
      <c r="B160" s="3" t="s">
        <v>249</v>
      </c>
      <c r="C160" s="3" t="s">
        <v>250</v>
      </c>
      <c r="D160" s="4">
        <v>15000</v>
      </c>
      <c r="E160" s="4"/>
      <c r="F160" s="4"/>
      <c r="G160" s="4"/>
    </row>
    <row r="161" spans="2:7" x14ac:dyDescent="0.2">
      <c r="B161" s="3" t="s">
        <v>251</v>
      </c>
      <c r="C161" s="3" t="s">
        <v>252</v>
      </c>
      <c r="D161" s="4"/>
      <c r="E161" s="4">
        <v>5338191.6100000003</v>
      </c>
      <c r="F161" s="4"/>
      <c r="G161" s="4"/>
    </row>
    <row r="162" spans="2:7" x14ac:dyDescent="0.2">
      <c r="B162" s="3" t="s">
        <v>253</v>
      </c>
      <c r="C162" s="3" t="s">
        <v>254</v>
      </c>
      <c r="D162" s="4">
        <v>5338191.6100000003</v>
      </c>
      <c r="E162" s="4"/>
      <c r="F162" s="4"/>
      <c r="G162" s="4"/>
    </row>
    <row r="163" spans="2:7" x14ac:dyDescent="0.2">
      <c r="B163" s="3" t="s">
        <v>255</v>
      </c>
      <c r="C163" s="3" t="s">
        <v>256</v>
      </c>
      <c r="D163" s="4"/>
      <c r="E163" s="4">
        <v>366049.65</v>
      </c>
      <c r="F163" s="4"/>
      <c r="G163" s="4"/>
    </row>
    <row r="164" spans="2:7" x14ac:dyDescent="0.2">
      <c r="B164" s="3" t="s">
        <v>257</v>
      </c>
      <c r="C164" s="3" t="s">
        <v>258</v>
      </c>
      <c r="D164" s="4">
        <v>411741.01</v>
      </c>
      <c r="E164" s="4"/>
      <c r="F164" s="4"/>
      <c r="G164" s="4"/>
    </row>
    <row r="165" spans="2:7" x14ac:dyDescent="0.2">
      <c r="B165" s="3" t="s">
        <v>259</v>
      </c>
      <c r="C165" s="3" t="s">
        <v>231</v>
      </c>
      <c r="D165" s="4">
        <v>1567.5</v>
      </c>
      <c r="E165" s="4"/>
      <c r="F165" s="4"/>
      <c r="G165" s="4"/>
    </row>
    <row r="166" spans="2:7" x14ac:dyDescent="0.2">
      <c r="B166" s="3" t="s">
        <v>260</v>
      </c>
      <c r="C166" s="3" t="s">
        <v>261</v>
      </c>
      <c r="D166" s="4">
        <v>-47258.86</v>
      </c>
      <c r="E166" s="4"/>
      <c r="F166" s="4"/>
      <c r="G166" s="4"/>
    </row>
    <row r="167" spans="2:7" x14ac:dyDescent="0.2">
      <c r="B167" s="3" t="s">
        <v>262</v>
      </c>
      <c r="C167" s="3" t="s">
        <v>263</v>
      </c>
      <c r="D167" s="4"/>
      <c r="E167" s="4">
        <v>1141242.3899999999</v>
      </c>
      <c r="F167" s="4"/>
      <c r="G167" s="4"/>
    </row>
    <row r="168" spans="2:7" x14ac:dyDescent="0.2">
      <c r="B168" s="3" t="s">
        <v>264</v>
      </c>
      <c r="C168" s="3" t="s">
        <v>265</v>
      </c>
      <c r="D168" s="4">
        <v>2474875.98</v>
      </c>
      <c r="E168" s="4"/>
      <c r="F168" s="4"/>
      <c r="G168" s="4"/>
    </row>
    <row r="169" spans="2:7" x14ac:dyDescent="0.2">
      <c r="B169" s="3" t="s">
        <v>266</v>
      </c>
      <c r="C169" s="3" t="s">
        <v>267</v>
      </c>
      <c r="D169" s="4">
        <v>1626428.38</v>
      </c>
      <c r="E169" s="4"/>
      <c r="F169" s="4"/>
      <c r="G169" s="4"/>
    </row>
    <row r="170" spans="2:7" x14ac:dyDescent="0.2">
      <c r="B170" s="3" t="s">
        <v>268</v>
      </c>
      <c r="C170" s="3" t="s">
        <v>269</v>
      </c>
      <c r="D170" s="4">
        <v>-2960061.97</v>
      </c>
      <c r="E170" s="4"/>
      <c r="F170" s="4"/>
      <c r="G170" s="4"/>
    </row>
    <row r="171" spans="2:7" x14ac:dyDescent="0.2">
      <c r="B171" s="3" t="s">
        <v>270</v>
      </c>
      <c r="C171" s="3" t="s">
        <v>271</v>
      </c>
      <c r="D171" s="4"/>
      <c r="E171" s="4">
        <v>180433.07</v>
      </c>
      <c r="F171" s="4"/>
      <c r="G171" s="4"/>
    </row>
    <row r="172" spans="2:7" x14ac:dyDescent="0.2">
      <c r="B172" s="3" t="s">
        <v>272</v>
      </c>
      <c r="C172" s="3" t="s">
        <v>273</v>
      </c>
      <c r="D172" s="4">
        <v>180433.07</v>
      </c>
      <c r="E172" s="4"/>
      <c r="F172" s="4"/>
      <c r="G172" s="4"/>
    </row>
    <row r="173" spans="2:7" x14ac:dyDescent="0.2">
      <c r="B173" s="3" t="s">
        <v>274</v>
      </c>
      <c r="C173" s="3" t="s">
        <v>231</v>
      </c>
      <c r="D173" s="4"/>
      <c r="E173" s="4">
        <v>881634.11</v>
      </c>
      <c r="F173" s="4"/>
      <c r="G173" s="4"/>
    </row>
    <row r="174" spans="2:7" x14ac:dyDescent="0.2">
      <c r="B174" s="3" t="s">
        <v>275</v>
      </c>
      <c r="C174" s="3" t="s">
        <v>276</v>
      </c>
      <c r="D174" s="4">
        <v>162934.16</v>
      </c>
      <c r="E174" s="4"/>
      <c r="F174" s="4"/>
      <c r="G174" s="4"/>
    </row>
    <row r="175" spans="2:7" x14ac:dyDescent="0.2">
      <c r="B175" s="3" t="s">
        <v>277</v>
      </c>
      <c r="C175" s="3" t="s">
        <v>278</v>
      </c>
      <c r="D175" s="4">
        <v>13350.87</v>
      </c>
      <c r="E175" s="4"/>
      <c r="F175" s="4"/>
      <c r="G175" s="4"/>
    </row>
    <row r="176" spans="2:7" x14ac:dyDescent="0.2">
      <c r="B176" s="3" t="s">
        <v>279</v>
      </c>
      <c r="C176" s="3" t="s">
        <v>280</v>
      </c>
      <c r="D176" s="4">
        <v>276.93</v>
      </c>
      <c r="E176" s="4"/>
      <c r="F176" s="4"/>
      <c r="G176" s="4"/>
    </row>
    <row r="177" spans="2:7" x14ac:dyDescent="0.2">
      <c r="B177" s="3" t="s">
        <v>281</v>
      </c>
      <c r="C177" s="3" t="s">
        <v>282</v>
      </c>
      <c r="D177" s="4">
        <v>705072.15</v>
      </c>
      <c r="E177" s="4"/>
      <c r="F177" s="4"/>
      <c r="G177" s="4"/>
    </row>
    <row r="178" spans="2:7" x14ac:dyDescent="0.2">
      <c r="B178" s="3" t="s">
        <v>283</v>
      </c>
      <c r="C178" s="3" t="s">
        <v>284</v>
      </c>
      <c r="D178" s="4"/>
      <c r="E178" s="4">
        <v>-16966.7</v>
      </c>
      <c r="F178" s="4"/>
      <c r="G178" s="4"/>
    </row>
    <row r="179" spans="2:7" x14ac:dyDescent="0.2">
      <c r="B179" s="3" t="s">
        <v>285</v>
      </c>
      <c r="C179" s="3" t="s">
        <v>286</v>
      </c>
      <c r="D179" s="4">
        <v>-16966.7</v>
      </c>
      <c r="E179" s="4"/>
      <c r="F179" s="5"/>
      <c r="G179" s="4"/>
    </row>
    <row r="180" spans="2:7" x14ac:dyDescent="0.2">
      <c r="B180" s="3"/>
      <c r="C180" s="6" t="s">
        <v>287</v>
      </c>
      <c r="D180" s="4"/>
      <c r="E180" s="4"/>
      <c r="F180" s="5">
        <f>SUM(F8:F179)</f>
        <v>700790578.59999979</v>
      </c>
      <c r="G180" s="4"/>
    </row>
    <row r="181" spans="2:7" x14ac:dyDescent="0.2">
      <c r="B181" s="3">
        <v>2</v>
      </c>
      <c r="C181" s="3" t="s">
        <v>288</v>
      </c>
      <c r="D181" s="4"/>
      <c r="E181" s="4"/>
      <c r="F181" s="4"/>
      <c r="G181" s="4"/>
    </row>
    <row r="182" spans="2:7" x14ac:dyDescent="0.2">
      <c r="B182" s="3">
        <v>2.1</v>
      </c>
      <c r="C182" s="3" t="s">
        <v>289</v>
      </c>
      <c r="D182" s="4"/>
      <c r="E182" s="4"/>
      <c r="F182" s="4">
        <v>548000318.04999995</v>
      </c>
      <c r="G182" s="4"/>
    </row>
    <row r="183" spans="2:7" x14ac:dyDescent="0.2">
      <c r="B183" s="3" t="s">
        <v>290</v>
      </c>
      <c r="C183" s="3" t="s">
        <v>291</v>
      </c>
      <c r="D183" s="4"/>
      <c r="E183" s="4">
        <v>247638800.84</v>
      </c>
      <c r="F183" s="4"/>
      <c r="G183" s="4"/>
    </row>
    <row r="184" spans="2:7" x14ac:dyDescent="0.2">
      <c r="B184" s="3" t="s">
        <v>292</v>
      </c>
      <c r="C184" s="3" t="s">
        <v>293</v>
      </c>
      <c r="D184" s="4">
        <v>247313727.44</v>
      </c>
      <c r="E184" s="4"/>
      <c r="F184" s="4"/>
      <c r="G184" s="4"/>
    </row>
    <row r="185" spans="2:7" x14ac:dyDescent="0.2">
      <c r="B185" s="3" t="s">
        <v>294</v>
      </c>
      <c r="C185" s="3" t="s">
        <v>295</v>
      </c>
      <c r="D185" s="4">
        <v>325073.40000000002</v>
      </c>
      <c r="E185" s="4"/>
      <c r="F185" s="4"/>
      <c r="G185" s="4"/>
    </row>
    <row r="186" spans="2:7" x14ac:dyDescent="0.2">
      <c r="B186" s="3" t="s">
        <v>296</v>
      </c>
      <c r="C186" s="3" t="s">
        <v>297</v>
      </c>
      <c r="D186" s="4"/>
      <c r="E186" s="4">
        <v>296704961.57999998</v>
      </c>
      <c r="F186" s="4"/>
      <c r="G186" s="4"/>
    </row>
    <row r="187" spans="2:7" x14ac:dyDescent="0.2">
      <c r="B187" s="3" t="s">
        <v>298</v>
      </c>
      <c r="C187" s="3" t="s">
        <v>48</v>
      </c>
      <c r="D187" s="4">
        <v>54418883.780000001</v>
      </c>
      <c r="E187" s="4"/>
      <c r="F187" s="4"/>
      <c r="G187" s="4"/>
    </row>
    <row r="188" spans="2:7" x14ac:dyDescent="0.2">
      <c r="B188" s="3" t="s">
        <v>299</v>
      </c>
      <c r="C188" s="3" t="s">
        <v>50</v>
      </c>
      <c r="D188" s="4">
        <v>89773921.819999993</v>
      </c>
      <c r="E188" s="4"/>
      <c r="F188" s="4"/>
      <c r="G188" s="4"/>
    </row>
    <row r="189" spans="2:7" x14ac:dyDescent="0.2">
      <c r="B189" s="3" t="s">
        <v>300</v>
      </c>
      <c r="C189" s="3" t="s">
        <v>52</v>
      </c>
      <c r="D189" s="4">
        <v>61695414.189999998</v>
      </c>
      <c r="E189" s="4"/>
      <c r="F189" s="4"/>
      <c r="G189" s="4"/>
    </row>
    <row r="190" spans="2:7" x14ac:dyDescent="0.2">
      <c r="B190" s="3" t="s">
        <v>301</v>
      </c>
      <c r="C190" s="3" t="s">
        <v>54</v>
      </c>
      <c r="D190" s="4">
        <v>85083592.599999994</v>
      </c>
      <c r="E190" s="4"/>
      <c r="F190" s="4"/>
      <c r="G190" s="4"/>
    </row>
    <row r="191" spans="2:7" x14ac:dyDescent="0.2">
      <c r="B191" s="3" t="s">
        <v>302</v>
      </c>
      <c r="C191" s="3" t="s">
        <v>303</v>
      </c>
      <c r="D191" s="4">
        <v>5733149.1900000004</v>
      </c>
      <c r="E191" s="4"/>
      <c r="F191" s="4"/>
      <c r="G191" s="4"/>
    </row>
    <row r="192" spans="2:7" x14ac:dyDescent="0.2">
      <c r="B192" s="3" t="s">
        <v>304</v>
      </c>
      <c r="C192" s="3" t="s">
        <v>305</v>
      </c>
      <c r="D192" s="4"/>
      <c r="E192" s="4">
        <v>3656555.63</v>
      </c>
      <c r="F192" s="4"/>
      <c r="G192" s="4"/>
    </row>
    <row r="193" spans="2:7" x14ac:dyDescent="0.2">
      <c r="B193" s="3" t="s">
        <v>306</v>
      </c>
      <c r="C193" s="3" t="s">
        <v>305</v>
      </c>
      <c r="D193" s="4">
        <v>3656555.63</v>
      </c>
      <c r="E193" s="4"/>
      <c r="F193" s="4"/>
      <c r="G193" s="4"/>
    </row>
    <row r="194" spans="2:7" x14ac:dyDescent="0.2">
      <c r="B194" s="3">
        <v>2.2999999999999998</v>
      </c>
      <c r="C194" s="3" t="s">
        <v>307</v>
      </c>
      <c r="D194" s="4"/>
      <c r="E194" s="4"/>
      <c r="F194" s="4">
        <v>207596.61</v>
      </c>
      <c r="G194" s="4"/>
    </row>
    <row r="195" spans="2:7" x14ac:dyDescent="0.2">
      <c r="B195" s="3" t="s">
        <v>308</v>
      </c>
      <c r="C195" s="3" t="s">
        <v>309</v>
      </c>
      <c r="D195" s="4"/>
      <c r="E195" s="4">
        <v>76222.06</v>
      </c>
      <c r="F195" s="4"/>
      <c r="G195" s="4"/>
    </row>
    <row r="196" spans="2:7" x14ac:dyDescent="0.2">
      <c r="B196" s="3" t="s">
        <v>310</v>
      </c>
      <c r="C196" s="3" t="s">
        <v>311</v>
      </c>
      <c r="D196" s="4">
        <v>76222.06</v>
      </c>
      <c r="E196" s="4"/>
      <c r="F196" s="4"/>
      <c r="G196" s="4"/>
    </row>
    <row r="197" spans="2:7" x14ac:dyDescent="0.2">
      <c r="B197" s="3" t="s">
        <v>312</v>
      </c>
      <c r="C197" s="3" t="s">
        <v>313</v>
      </c>
      <c r="D197" s="4"/>
      <c r="E197" s="4">
        <v>131374.54999999999</v>
      </c>
      <c r="F197" s="4"/>
      <c r="G197" s="4"/>
    </row>
    <row r="198" spans="2:7" x14ac:dyDescent="0.2">
      <c r="B198" s="3" t="s">
        <v>314</v>
      </c>
      <c r="C198" s="3" t="s">
        <v>313</v>
      </c>
      <c r="D198" s="4">
        <v>131374.54999999999</v>
      </c>
      <c r="E198" s="4"/>
      <c r="F198" s="4"/>
      <c r="G198" s="4"/>
    </row>
    <row r="199" spans="2:7" x14ac:dyDescent="0.2">
      <c r="B199" s="3">
        <v>2.5</v>
      </c>
      <c r="C199" s="3" t="s">
        <v>315</v>
      </c>
      <c r="D199" s="4"/>
      <c r="E199" s="4"/>
      <c r="F199" s="4">
        <v>15441901.1</v>
      </c>
      <c r="G199" s="4"/>
    </row>
    <row r="200" spans="2:7" x14ac:dyDescent="0.2">
      <c r="B200" s="3" t="s">
        <v>316</v>
      </c>
      <c r="C200" s="3" t="s">
        <v>317</v>
      </c>
      <c r="D200" s="4"/>
      <c r="E200" s="4">
        <v>5545685</v>
      </c>
      <c r="F200" s="4"/>
      <c r="G200" s="4"/>
    </row>
    <row r="201" spans="2:7" x14ac:dyDescent="0.2">
      <c r="B201" s="3" t="s">
        <v>318</v>
      </c>
      <c r="C201" s="3" t="s">
        <v>291</v>
      </c>
      <c r="D201" s="4">
        <v>0</v>
      </c>
      <c r="E201" s="4"/>
      <c r="F201" s="4"/>
      <c r="G201" s="4"/>
    </row>
    <row r="202" spans="2:7" x14ac:dyDescent="0.2">
      <c r="B202" s="3" t="s">
        <v>319</v>
      </c>
      <c r="C202" s="3" t="s">
        <v>297</v>
      </c>
      <c r="D202" s="4">
        <v>4960622.5</v>
      </c>
      <c r="E202" s="4"/>
      <c r="F202" s="4"/>
      <c r="G202" s="4"/>
    </row>
    <row r="203" spans="2:7" x14ac:dyDescent="0.2">
      <c r="B203" s="3" t="s">
        <v>320</v>
      </c>
      <c r="C203" s="3" t="s">
        <v>321</v>
      </c>
      <c r="D203" s="4">
        <v>585062.5</v>
      </c>
      <c r="E203" s="4"/>
      <c r="F203" s="4"/>
      <c r="G203" s="4"/>
    </row>
    <row r="204" spans="2:7" x14ac:dyDescent="0.2">
      <c r="B204" s="3" t="s">
        <v>322</v>
      </c>
      <c r="C204" s="3" t="s">
        <v>231</v>
      </c>
      <c r="D204" s="4">
        <v>0</v>
      </c>
      <c r="E204" s="4"/>
      <c r="F204" s="4"/>
      <c r="G204" s="4"/>
    </row>
    <row r="205" spans="2:7" x14ac:dyDescent="0.2">
      <c r="B205" s="3" t="s">
        <v>323</v>
      </c>
      <c r="C205" s="3" t="s">
        <v>324</v>
      </c>
      <c r="D205" s="4"/>
      <c r="E205" s="4">
        <v>3561090.69</v>
      </c>
      <c r="F205" s="4"/>
      <c r="G205" s="4"/>
    </row>
    <row r="206" spans="2:7" x14ac:dyDescent="0.2">
      <c r="B206" s="3" t="s">
        <v>325</v>
      </c>
      <c r="C206" s="3" t="s">
        <v>326</v>
      </c>
      <c r="D206" s="4">
        <v>0</v>
      </c>
      <c r="E206" s="4"/>
      <c r="F206" s="4"/>
      <c r="G206" s="4"/>
    </row>
    <row r="207" spans="2:7" x14ac:dyDescent="0.2">
      <c r="B207" s="3" t="s">
        <v>327</v>
      </c>
      <c r="C207" s="3" t="s">
        <v>328</v>
      </c>
      <c r="D207" s="4">
        <v>803743.25</v>
      </c>
      <c r="E207" s="4"/>
      <c r="F207" s="4"/>
      <c r="G207" s="4"/>
    </row>
    <row r="208" spans="2:7" x14ac:dyDescent="0.2">
      <c r="B208" s="3" t="s">
        <v>329</v>
      </c>
      <c r="C208" s="3" t="s">
        <v>330</v>
      </c>
      <c r="D208" s="4">
        <v>190716.9</v>
      </c>
      <c r="E208" s="4"/>
      <c r="F208" s="4"/>
      <c r="G208" s="4"/>
    </row>
    <row r="209" spans="2:7" x14ac:dyDescent="0.2">
      <c r="B209" s="3" t="s">
        <v>331</v>
      </c>
      <c r="C209" s="3" t="s">
        <v>332</v>
      </c>
      <c r="D209" s="4">
        <v>5265.46</v>
      </c>
      <c r="E209" s="4"/>
      <c r="F209" s="4"/>
      <c r="G209" s="4"/>
    </row>
    <row r="210" spans="2:7" x14ac:dyDescent="0.2">
      <c r="B210" s="3" t="s">
        <v>333</v>
      </c>
      <c r="C210" s="3" t="s">
        <v>334</v>
      </c>
      <c r="D210" s="4">
        <v>1209873.5900000001</v>
      </c>
      <c r="E210" s="4"/>
      <c r="F210" s="4"/>
      <c r="G210" s="4"/>
    </row>
    <row r="211" spans="2:7" x14ac:dyDescent="0.2">
      <c r="B211" s="3" t="s">
        <v>335</v>
      </c>
      <c r="C211" s="3" t="s">
        <v>199</v>
      </c>
      <c r="D211" s="4">
        <v>1351491.49</v>
      </c>
      <c r="E211" s="4"/>
      <c r="F211" s="4"/>
      <c r="G211" s="4"/>
    </row>
    <row r="212" spans="2:7" x14ac:dyDescent="0.2">
      <c r="B212" s="3" t="s">
        <v>336</v>
      </c>
      <c r="C212" s="3" t="s">
        <v>337</v>
      </c>
      <c r="D212" s="4"/>
      <c r="E212" s="4">
        <v>89691.14</v>
      </c>
      <c r="F212" s="4"/>
      <c r="G212" s="4"/>
    </row>
    <row r="213" spans="2:7" x14ac:dyDescent="0.2">
      <c r="B213" s="3" t="s">
        <v>338</v>
      </c>
      <c r="C213" s="3" t="s">
        <v>339</v>
      </c>
      <c r="D213" s="4">
        <v>89691.14</v>
      </c>
      <c r="E213" s="4"/>
      <c r="F213" s="4"/>
      <c r="G213" s="4"/>
    </row>
    <row r="214" spans="2:7" x14ac:dyDescent="0.2">
      <c r="B214" s="3" t="s">
        <v>340</v>
      </c>
      <c r="C214" s="3" t="s">
        <v>341</v>
      </c>
      <c r="D214" s="4"/>
      <c r="E214" s="4">
        <v>1581764.86</v>
      </c>
      <c r="F214" s="4"/>
      <c r="G214" s="4"/>
    </row>
    <row r="215" spans="2:7" x14ac:dyDescent="0.2">
      <c r="B215" s="3" t="s">
        <v>342</v>
      </c>
      <c r="C215" s="3" t="s">
        <v>343</v>
      </c>
      <c r="D215" s="4">
        <v>1506476.25</v>
      </c>
      <c r="E215" s="4"/>
      <c r="F215" s="4"/>
      <c r="G215" s="4"/>
    </row>
    <row r="216" spans="2:7" x14ac:dyDescent="0.2">
      <c r="B216" s="3" t="s">
        <v>344</v>
      </c>
      <c r="C216" s="3" t="s">
        <v>345</v>
      </c>
      <c r="D216" s="4">
        <v>75288.61</v>
      </c>
      <c r="E216" s="4"/>
      <c r="F216" s="4"/>
      <c r="G216" s="4"/>
    </row>
    <row r="217" spans="2:7" x14ac:dyDescent="0.2">
      <c r="B217" s="3" t="s">
        <v>346</v>
      </c>
      <c r="C217" s="3" t="s">
        <v>347</v>
      </c>
      <c r="D217" s="4"/>
      <c r="E217" s="4">
        <v>4112.2700000000004</v>
      </c>
      <c r="F217" s="4"/>
      <c r="G217" s="4"/>
    </row>
    <row r="218" spans="2:7" x14ac:dyDescent="0.2">
      <c r="B218" s="3" t="s">
        <v>348</v>
      </c>
      <c r="C218" s="3" t="s">
        <v>347</v>
      </c>
      <c r="D218" s="4">
        <v>4112.2700000000004</v>
      </c>
      <c r="E218" s="4"/>
      <c r="F218" s="4"/>
      <c r="G218" s="4"/>
    </row>
    <row r="219" spans="2:7" x14ac:dyDescent="0.2">
      <c r="B219" s="3" t="s">
        <v>349</v>
      </c>
      <c r="C219" s="3" t="s">
        <v>350</v>
      </c>
      <c r="D219" s="4"/>
      <c r="E219" s="4">
        <v>4659557.1399999997</v>
      </c>
      <c r="F219" s="4"/>
      <c r="G219" s="4"/>
    </row>
    <row r="220" spans="2:7" x14ac:dyDescent="0.2">
      <c r="B220" s="3" t="s">
        <v>351</v>
      </c>
      <c r="C220" s="3" t="s">
        <v>352</v>
      </c>
      <c r="D220" s="4">
        <v>6884.79</v>
      </c>
      <c r="E220" s="4"/>
      <c r="F220" s="4"/>
      <c r="G220" s="4"/>
    </row>
    <row r="221" spans="2:7" x14ac:dyDescent="0.2">
      <c r="B221" s="3" t="s">
        <v>353</v>
      </c>
      <c r="C221" s="3" t="s">
        <v>354</v>
      </c>
      <c r="D221" s="4">
        <v>4652672.3499999996</v>
      </c>
      <c r="E221" s="4"/>
      <c r="F221" s="4"/>
      <c r="G221" s="4"/>
    </row>
    <row r="222" spans="2:7" x14ac:dyDescent="0.2">
      <c r="B222" s="3">
        <v>2.6</v>
      </c>
      <c r="C222" s="3" t="s">
        <v>355</v>
      </c>
      <c r="D222" s="4"/>
      <c r="E222" s="4"/>
      <c r="F222" s="4">
        <v>40888130.020000003</v>
      </c>
      <c r="G222" s="4"/>
    </row>
    <row r="223" spans="2:7" x14ac:dyDescent="0.2">
      <c r="B223" s="3" t="s">
        <v>356</v>
      </c>
      <c r="C223" s="3" t="s">
        <v>357</v>
      </c>
      <c r="D223" s="4"/>
      <c r="E223" s="4">
        <v>39616066.490000002</v>
      </c>
      <c r="F223" s="4"/>
      <c r="G223" s="4"/>
    </row>
    <row r="224" spans="2:7" x14ac:dyDescent="0.2">
      <c r="B224" s="3" t="s">
        <v>358</v>
      </c>
      <c r="C224" s="3" t="s">
        <v>48</v>
      </c>
      <c r="D224" s="4">
        <v>0</v>
      </c>
      <c r="E224" s="4"/>
      <c r="F224" s="4"/>
      <c r="G224" s="4"/>
    </row>
    <row r="225" spans="2:7" x14ac:dyDescent="0.2">
      <c r="B225" s="3" t="s">
        <v>359</v>
      </c>
      <c r="C225" s="3" t="s">
        <v>50</v>
      </c>
      <c r="D225" s="4">
        <v>0</v>
      </c>
      <c r="E225" s="4"/>
      <c r="F225" s="4"/>
      <c r="G225" s="4"/>
    </row>
    <row r="226" spans="2:7" x14ac:dyDescent="0.2">
      <c r="B226" s="3" t="s">
        <v>360</v>
      </c>
      <c r="C226" s="3" t="s">
        <v>52</v>
      </c>
      <c r="D226" s="4">
        <v>3466066.49</v>
      </c>
      <c r="E226" s="4"/>
      <c r="F226" s="4"/>
      <c r="G226" s="4"/>
    </row>
    <row r="227" spans="2:7" x14ac:dyDescent="0.2">
      <c r="B227" s="3" t="s">
        <v>361</v>
      </c>
      <c r="C227" s="3" t="s">
        <v>54</v>
      </c>
      <c r="D227" s="4">
        <v>6400000</v>
      </c>
      <c r="E227" s="4"/>
      <c r="F227" s="4"/>
      <c r="G227" s="4"/>
    </row>
    <row r="228" spans="2:7" x14ac:dyDescent="0.2">
      <c r="B228" s="3" t="s">
        <v>362</v>
      </c>
      <c r="C228" s="3" t="s">
        <v>56</v>
      </c>
      <c r="D228" s="4">
        <v>29750000</v>
      </c>
      <c r="E228" s="4"/>
      <c r="F228" s="4"/>
      <c r="G228" s="4"/>
    </row>
    <row r="229" spans="2:7" x14ac:dyDescent="0.2">
      <c r="B229" s="3" t="s">
        <v>363</v>
      </c>
      <c r="C229" s="3" t="s">
        <v>364</v>
      </c>
      <c r="D229" s="4"/>
      <c r="E229" s="4">
        <v>843492.11</v>
      </c>
      <c r="F229" s="4"/>
      <c r="G229" s="4"/>
    </row>
    <row r="230" spans="2:7" x14ac:dyDescent="0.2">
      <c r="B230" s="3" t="s">
        <v>365</v>
      </c>
      <c r="C230" s="3" t="s">
        <v>48</v>
      </c>
      <c r="D230" s="4">
        <v>223665.61</v>
      </c>
      <c r="E230" s="4"/>
      <c r="F230" s="4"/>
      <c r="G230" s="4"/>
    </row>
    <row r="231" spans="2:7" x14ac:dyDescent="0.2">
      <c r="B231" s="3" t="s">
        <v>366</v>
      </c>
      <c r="C231" s="3" t="s">
        <v>50</v>
      </c>
      <c r="D231" s="4">
        <v>261361.71</v>
      </c>
      <c r="E231" s="4"/>
      <c r="F231" s="4"/>
      <c r="G231" s="4"/>
    </row>
    <row r="232" spans="2:7" x14ac:dyDescent="0.2">
      <c r="B232" s="3" t="s">
        <v>367</v>
      </c>
      <c r="C232" s="3" t="s">
        <v>52</v>
      </c>
      <c r="D232" s="4">
        <v>194378.54</v>
      </c>
      <c r="E232" s="4"/>
      <c r="F232" s="4"/>
      <c r="G232" s="4"/>
    </row>
    <row r="233" spans="2:7" x14ac:dyDescent="0.2">
      <c r="B233" s="3" t="s">
        <v>368</v>
      </c>
      <c r="C233" s="3" t="s">
        <v>54</v>
      </c>
      <c r="D233" s="4">
        <v>33867.71</v>
      </c>
      <c r="E233" s="4"/>
      <c r="F233" s="4"/>
      <c r="G233" s="4"/>
    </row>
    <row r="234" spans="2:7" x14ac:dyDescent="0.2">
      <c r="B234" s="3" t="s">
        <v>369</v>
      </c>
      <c r="C234" s="3" t="s">
        <v>56</v>
      </c>
      <c r="D234" s="4">
        <v>130218.54</v>
      </c>
      <c r="E234" s="4"/>
      <c r="F234" s="4"/>
      <c r="G234" s="4"/>
    </row>
    <row r="235" spans="2:7" x14ac:dyDescent="0.2">
      <c r="B235" s="3" t="s">
        <v>370</v>
      </c>
      <c r="C235" s="3" t="s">
        <v>371</v>
      </c>
      <c r="D235" s="4"/>
      <c r="E235" s="4">
        <v>428571.42</v>
      </c>
      <c r="F235" s="4"/>
      <c r="G235" s="4"/>
    </row>
    <row r="236" spans="2:7" x14ac:dyDescent="0.2">
      <c r="B236" s="3" t="s">
        <v>372</v>
      </c>
      <c r="C236" s="3" t="s">
        <v>48</v>
      </c>
      <c r="D236" s="4">
        <v>0</v>
      </c>
      <c r="E236" s="4"/>
      <c r="F236" s="4"/>
      <c r="G236" s="4"/>
    </row>
    <row r="237" spans="2:7" x14ac:dyDescent="0.2">
      <c r="B237" s="3" t="s">
        <v>373</v>
      </c>
      <c r="C237" s="3" t="s">
        <v>50</v>
      </c>
      <c r="D237" s="4">
        <v>214285.71</v>
      </c>
      <c r="E237" s="4"/>
      <c r="F237" s="4"/>
      <c r="G237" s="4"/>
    </row>
    <row r="238" spans="2:7" x14ac:dyDescent="0.2">
      <c r="B238" s="3" t="s">
        <v>374</v>
      </c>
      <c r="C238" s="3" t="s">
        <v>52</v>
      </c>
      <c r="D238" s="4">
        <v>0</v>
      </c>
      <c r="E238" s="4"/>
      <c r="F238" s="4"/>
      <c r="G238" s="4"/>
    </row>
    <row r="239" spans="2:7" x14ac:dyDescent="0.2">
      <c r="B239" s="3" t="s">
        <v>375</v>
      </c>
      <c r="C239" s="3" t="s">
        <v>54</v>
      </c>
      <c r="D239" s="4">
        <v>214285.71</v>
      </c>
      <c r="E239" s="4"/>
      <c r="F239" s="4"/>
      <c r="G239" s="4"/>
    </row>
    <row r="240" spans="2:7" x14ac:dyDescent="0.2">
      <c r="B240" s="3" t="s">
        <v>376</v>
      </c>
      <c r="C240" s="3" t="s">
        <v>56</v>
      </c>
      <c r="D240" s="4">
        <v>0</v>
      </c>
      <c r="E240" s="4"/>
      <c r="F240" s="4"/>
      <c r="G240" s="4"/>
    </row>
    <row r="241" spans="2:7" x14ac:dyDescent="0.2">
      <c r="B241" s="3">
        <v>2.9</v>
      </c>
      <c r="C241" s="3" t="s">
        <v>377</v>
      </c>
      <c r="D241" s="4"/>
      <c r="E241" s="4"/>
      <c r="F241" s="4">
        <v>1487103.85</v>
      </c>
      <c r="G241" s="4"/>
    </row>
    <row r="242" spans="2:7" x14ac:dyDescent="0.2">
      <c r="B242" s="3" t="s">
        <v>378</v>
      </c>
      <c r="C242" s="3" t="s">
        <v>379</v>
      </c>
      <c r="D242" s="4"/>
      <c r="E242" s="4">
        <v>935030.9</v>
      </c>
      <c r="F242" s="4"/>
      <c r="G242" s="4"/>
    </row>
    <row r="243" spans="2:7" x14ac:dyDescent="0.2">
      <c r="B243" s="3" t="s">
        <v>380</v>
      </c>
      <c r="C243" s="3" t="s">
        <v>379</v>
      </c>
      <c r="D243" s="4">
        <v>935030.9</v>
      </c>
      <c r="E243" s="4"/>
      <c r="F243" s="4"/>
      <c r="G243" s="4"/>
    </row>
    <row r="244" spans="2:7" x14ac:dyDescent="0.2">
      <c r="B244" s="3" t="s">
        <v>381</v>
      </c>
      <c r="C244" s="3" t="s">
        <v>231</v>
      </c>
      <c r="D244" s="4"/>
      <c r="E244" s="4">
        <v>552072.94999999995</v>
      </c>
      <c r="F244" s="4"/>
      <c r="G244" s="4"/>
    </row>
    <row r="245" spans="2:7" x14ac:dyDescent="0.2">
      <c r="B245" s="3" t="s">
        <v>382</v>
      </c>
      <c r="C245" s="3" t="s">
        <v>383</v>
      </c>
      <c r="D245" s="4">
        <v>147983.57999999999</v>
      </c>
      <c r="E245" s="4"/>
      <c r="F245" s="4"/>
      <c r="G245" s="4"/>
    </row>
    <row r="246" spans="2:7" x14ac:dyDescent="0.2">
      <c r="B246" s="3" t="s">
        <v>384</v>
      </c>
      <c r="C246" s="3" t="s">
        <v>385</v>
      </c>
      <c r="D246" s="4">
        <v>404089.37</v>
      </c>
      <c r="E246" s="4"/>
      <c r="F246" s="4"/>
      <c r="G246" s="4"/>
    </row>
    <row r="247" spans="2:7" x14ac:dyDescent="0.2">
      <c r="C247" s="6" t="s">
        <v>386</v>
      </c>
      <c r="D247" s="4"/>
      <c r="E247" s="4"/>
      <c r="F247" s="5">
        <f>SUM(F182:F246)</f>
        <v>606025049.63</v>
      </c>
      <c r="G247" s="4"/>
    </row>
    <row r="248" spans="2:7" x14ac:dyDescent="0.2">
      <c r="B248" s="3">
        <v>3</v>
      </c>
      <c r="C248" s="3" t="s">
        <v>387</v>
      </c>
      <c r="D248" s="4"/>
      <c r="E248" s="4"/>
      <c r="F248" s="4"/>
      <c r="G248" s="4"/>
    </row>
    <row r="249" spans="2:7" x14ac:dyDescent="0.2">
      <c r="B249" s="3">
        <v>3.1</v>
      </c>
      <c r="C249" s="3" t="s">
        <v>388</v>
      </c>
      <c r="D249" s="4"/>
      <c r="E249" s="4"/>
      <c r="F249" s="4">
        <v>24107176.260000002</v>
      </c>
      <c r="G249" s="4"/>
    </row>
    <row r="250" spans="2:7" x14ac:dyDescent="0.2">
      <c r="B250" s="3" t="s">
        <v>389</v>
      </c>
      <c r="C250" s="3" t="s">
        <v>390</v>
      </c>
      <c r="D250" s="4"/>
      <c r="E250" s="4">
        <v>24107176.260000002</v>
      </c>
      <c r="F250" s="4"/>
      <c r="G250" s="4"/>
    </row>
    <row r="251" spans="2:7" x14ac:dyDescent="0.2">
      <c r="B251" s="3" t="s">
        <v>391</v>
      </c>
      <c r="C251" s="3" t="s">
        <v>392</v>
      </c>
      <c r="D251" s="4">
        <v>24107176.260000002</v>
      </c>
      <c r="E251" s="4"/>
      <c r="F251" s="4"/>
      <c r="G251" s="4"/>
    </row>
    <row r="252" spans="2:7" x14ac:dyDescent="0.2">
      <c r="B252" s="3">
        <v>3.3</v>
      </c>
      <c r="C252" s="3" t="s">
        <v>393</v>
      </c>
      <c r="D252" s="4"/>
      <c r="E252" s="4"/>
      <c r="F252" s="4">
        <v>63081861.5</v>
      </c>
      <c r="G252" s="4"/>
    </row>
    <row r="253" spans="2:7" x14ac:dyDescent="0.2">
      <c r="B253" s="3" t="s">
        <v>394</v>
      </c>
      <c r="C253" s="3" t="s">
        <v>395</v>
      </c>
      <c r="D253" s="4"/>
      <c r="E253" s="4">
        <v>40798729.759999998</v>
      </c>
      <c r="F253" s="4"/>
      <c r="G253" s="4"/>
    </row>
    <row r="254" spans="2:7" x14ac:dyDescent="0.2">
      <c r="B254" s="3" t="s">
        <v>396</v>
      </c>
      <c r="C254" s="3" t="s">
        <v>397</v>
      </c>
      <c r="D254" s="4">
        <v>36244716.020000003</v>
      </c>
      <c r="E254" s="4"/>
      <c r="F254" s="4"/>
      <c r="G254" s="4"/>
    </row>
    <row r="255" spans="2:7" x14ac:dyDescent="0.2">
      <c r="B255" s="3" t="s">
        <v>398</v>
      </c>
      <c r="C255" s="3" t="s">
        <v>399</v>
      </c>
      <c r="D255" s="4">
        <v>4160797.9</v>
      </c>
      <c r="E255" s="4"/>
      <c r="F255" s="4"/>
      <c r="G255" s="4"/>
    </row>
    <row r="256" spans="2:7" x14ac:dyDescent="0.2">
      <c r="B256" s="3" t="s">
        <v>400</v>
      </c>
      <c r="C256" s="3" t="s">
        <v>401</v>
      </c>
      <c r="D256" s="4">
        <v>393215.84</v>
      </c>
      <c r="E256" s="4"/>
      <c r="F256" s="4"/>
      <c r="G256" s="4"/>
    </row>
    <row r="257" spans="2:7" x14ac:dyDescent="0.2">
      <c r="B257" s="3" t="s">
        <v>402</v>
      </c>
      <c r="C257" s="3" t="s">
        <v>403</v>
      </c>
      <c r="D257" s="4"/>
      <c r="E257" s="4">
        <v>22187646.460000001</v>
      </c>
      <c r="F257" s="4"/>
      <c r="G257" s="4"/>
    </row>
    <row r="258" spans="2:7" x14ac:dyDescent="0.2">
      <c r="B258" s="3" t="s">
        <v>404</v>
      </c>
      <c r="C258" s="3" t="s">
        <v>405</v>
      </c>
      <c r="D258" s="4">
        <v>7407650.4299999997</v>
      </c>
      <c r="E258" s="4"/>
      <c r="F258" s="4"/>
      <c r="G258" s="4"/>
    </row>
    <row r="259" spans="2:7" x14ac:dyDescent="0.2">
      <c r="B259" s="3" t="s">
        <v>406</v>
      </c>
      <c r="C259" s="3" t="s">
        <v>407</v>
      </c>
      <c r="D259" s="4">
        <v>14779996.029999999</v>
      </c>
      <c r="E259" s="4"/>
      <c r="F259" s="4"/>
      <c r="G259" s="4"/>
    </row>
    <row r="260" spans="2:7" x14ac:dyDescent="0.2">
      <c r="B260" s="3" t="s">
        <v>408</v>
      </c>
      <c r="C260" s="3" t="s">
        <v>409</v>
      </c>
      <c r="D260" s="4"/>
      <c r="E260" s="4">
        <v>0</v>
      </c>
      <c r="F260" s="4"/>
      <c r="G260" s="4"/>
    </row>
    <row r="261" spans="2:7" x14ac:dyDescent="0.2">
      <c r="B261" s="3" t="s">
        <v>410</v>
      </c>
      <c r="C261" s="3" t="s">
        <v>395</v>
      </c>
      <c r="D261" s="4">
        <v>0</v>
      </c>
      <c r="E261" s="4"/>
      <c r="F261" s="4"/>
      <c r="G261" s="4"/>
    </row>
    <row r="262" spans="2:7" x14ac:dyDescent="0.2">
      <c r="B262" s="3" t="s">
        <v>411</v>
      </c>
      <c r="C262" s="3" t="s">
        <v>412</v>
      </c>
      <c r="D262" s="4"/>
      <c r="E262" s="4">
        <v>95485.28</v>
      </c>
      <c r="F262" s="4"/>
      <c r="G262" s="4"/>
    </row>
    <row r="263" spans="2:7" x14ac:dyDescent="0.2">
      <c r="B263" s="3" t="s">
        <v>413</v>
      </c>
      <c r="C263" s="3" t="s">
        <v>412</v>
      </c>
      <c r="D263" s="4">
        <v>95485.28</v>
      </c>
      <c r="E263" s="4"/>
      <c r="F263" s="4"/>
      <c r="G263" s="4"/>
    </row>
    <row r="264" spans="2:7" x14ac:dyDescent="0.2">
      <c r="B264" s="3">
        <v>3.5</v>
      </c>
      <c r="C264" s="3" t="s">
        <v>414</v>
      </c>
      <c r="D264" s="4"/>
      <c r="E264" s="4"/>
      <c r="F264" s="4">
        <v>2262439.0099999998</v>
      </c>
      <c r="G264" s="4"/>
    </row>
    <row r="265" spans="2:7" x14ac:dyDescent="0.2">
      <c r="B265" s="3" t="s">
        <v>415</v>
      </c>
      <c r="C265" s="3" t="s">
        <v>416</v>
      </c>
      <c r="D265" s="4"/>
      <c r="E265" s="4">
        <v>2215477.63</v>
      </c>
      <c r="F265" s="4"/>
      <c r="G265" s="4"/>
    </row>
    <row r="266" spans="2:7" x14ac:dyDescent="0.2">
      <c r="B266" s="3" t="s">
        <v>417</v>
      </c>
      <c r="C266" s="3" t="s">
        <v>416</v>
      </c>
      <c r="D266" s="4">
        <v>2215477.63</v>
      </c>
      <c r="E266" s="4"/>
      <c r="F266" s="4"/>
      <c r="G266" s="4"/>
    </row>
    <row r="267" spans="2:7" x14ac:dyDescent="0.2">
      <c r="B267" s="3" t="s">
        <v>418</v>
      </c>
      <c r="C267" s="3" t="s">
        <v>419</v>
      </c>
      <c r="D267" s="4"/>
      <c r="E267" s="4">
        <v>46961.38</v>
      </c>
      <c r="F267" s="4"/>
      <c r="G267" s="4"/>
    </row>
    <row r="268" spans="2:7" x14ac:dyDescent="0.2">
      <c r="B268" s="3" t="s">
        <v>420</v>
      </c>
      <c r="C268" s="3" t="s">
        <v>421</v>
      </c>
      <c r="D268" s="4">
        <v>46961.38</v>
      </c>
      <c r="E268" s="4"/>
      <c r="F268" s="4"/>
      <c r="G268" s="4"/>
    </row>
    <row r="269" spans="2:7" x14ac:dyDescent="0.2">
      <c r="B269" s="3">
        <v>3.6</v>
      </c>
      <c r="C269" s="3" t="s">
        <v>422</v>
      </c>
      <c r="D269" s="4"/>
      <c r="E269" s="4"/>
      <c r="F269" s="4">
        <v>-27090.89</v>
      </c>
      <c r="G269" s="4"/>
    </row>
    <row r="270" spans="2:7" x14ac:dyDescent="0.2">
      <c r="B270" s="3" t="s">
        <v>423</v>
      </c>
      <c r="C270" s="3" t="s">
        <v>424</v>
      </c>
      <c r="D270" s="4"/>
      <c r="E270" s="4">
        <v>0</v>
      </c>
      <c r="F270" s="4"/>
      <c r="G270" s="4"/>
    </row>
    <row r="271" spans="2:7" x14ac:dyDescent="0.2">
      <c r="B271" s="3" t="s">
        <v>425</v>
      </c>
      <c r="C271" s="3" t="s">
        <v>424</v>
      </c>
      <c r="D271" s="4">
        <v>0</v>
      </c>
      <c r="E271" s="4"/>
      <c r="F271" s="4"/>
      <c r="G271" s="4"/>
    </row>
    <row r="272" spans="2:7" x14ac:dyDescent="0.2">
      <c r="B272" s="3" t="s">
        <v>426</v>
      </c>
      <c r="C272" s="3" t="s">
        <v>427</v>
      </c>
      <c r="D272" s="4"/>
      <c r="E272" s="4">
        <v>-27090.89</v>
      </c>
      <c r="F272" s="4"/>
      <c r="G272" s="4"/>
    </row>
    <row r="273" spans="2:7" x14ac:dyDescent="0.2">
      <c r="B273" s="3" t="s">
        <v>428</v>
      </c>
      <c r="C273" s="3" t="s">
        <v>427</v>
      </c>
      <c r="D273" s="4">
        <v>-27090.89</v>
      </c>
      <c r="E273" s="4"/>
      <c r="F273" s="4"/>
      <c r="G273" s="4"/>
    </row>
    <row r="274" spans="2:7" x14ac:dyDescent="0.2">
      <c r="B274" s="3" t="s">
        <v>429</v>
      </c>
      <c r="C274" s="3" t="s">
        <v>430</v>
      </c>
      <c r="D274" s="4"/>
      <c r="E274" s="4">
        <v>0</v>
      </c>
      <c r="F274" s="4"/>
      <c r="G274" s="4"/>
    </row>
    <row r="275" spans="2:7" x14ac:dyDescent="0.2">
      <c r="B275" s="3" t="s">
        <v>431</v>
      </c>
      <c r="C275" s="3" t="s">
        <v>430</v>
      </c>
      <c r="D275" s="4">
        <v>0</v>
      </c>
      <c r="E275" s="4"/>
      <c r="F275" s="4"/>
      <c r="G275" s="4"/>
    </row>
    <row r="276" spans="2:7" x14ac:dyDescent="0.2">
      <c r="B276" s="3" t="s">
        <v>432</v>
      </c>
      <c r="C276" s="3" t="s">
        <v>433</v>
      </c>
      <c r="D276" s="4"/>
      <c r="E276" s="4">
        <v>0</v>
      </c>
      <c r="F276" s="4"/>
      <c r="G276" s="4"/>
    </row>
    <row r="277" spans="2:7" x14ac:dyDescent="0.2">
      <c r="B277" s="3" t="s">
        <v>434</v>
      </c>
      <c r="C277" s="3" t="s">
        <v>433</v>
      </c>
      <c r="D277" s="4">
        <v>0</v>
      </c>
      <c r="E277" s="4"/>
      <c r="F277" s="4"/>
      <c r="G277" s="4"/>
    </row>
    <row r="278" spans="2:7" x14ac:dyDescent="0.2">
      <c r="C278" s="6" t="s">
        <v>435</v>
      </c>
      <c r="D278" s="3"/>
      <c r="E278" s="4"/>
      <c r="F278" s="5">
        <f>SUM(F249:F277)</f>
        <v>89424385.88000001</v>
      </c>
      <c r="G278" s="4"/>
    </row>
    <row r="279" spans="2:7" x14ac:dyDescent="0.2">
      <c r="C279" s="6" t="s">
        <v>436</v>
      </c>
      <c r="D279" s="3"/>
      <c r="E279" s="4"/>
      <c r="F279" s="5">
        <f>+F180-F278-F247</f>
        <v>5341143.089999795</v>
      </c>
      <c r="G279" s="4"/>
    </row>
    <row r="280" spans="2:7" x14ac:dyDescent="0.2">
      <c r="C280" s="6" t="s">
        <v>437</v>
      </c>
      <c r="D280" s="3"/>
      <c r="E280" s="4"/>
      <c r="F280" s="5">
        <f>+F247+F279+F278</f>
        <v>700790578.59999979</v>
      </c>
      <c r="G280" s="4"/>
    </row>
    <row r="284" spans="2:7" x14ac:dyDescent="0.2">
      <c r="B284" s="7">
        <v>6</v>
      </c>
      <c r="C284" s="2" t="s">
        <v>438</v>
      </c>
    </row>
    <row r="285" spans="2:7" x14ac:dyDescent="0.2">
      <c r="B285" s="7">
        <v>6.3</v>
      </c>
      <c r="C285" s="2" t="s">
        <v>439</v>
      </c>
      <c r="F285" s="2">
        <v>929747.07999999984</v>
      </c>
    </row>
    <row r="286" spans="2:7" x14ac:dyDescent="0.2">
      <c r="B286" s="7" t="s">
        <v>440</v>
      </c>
      <c r="C286" s="2" t="s">
        <v>441</v>
      </c>
      <c r="E286" s="2">
        <v>411226.69</v>
      </c>
    </row>
    <row r="287" spans="2:7" x14ac:dyDescent="0.2">
      <c r="B287" s="7" t="s">
        <v>442</v>
      </c>
      <c r="C287" s="2" t="s">
        <v>443</v>
      </c>
      <c r="D287" s="2">
        <v>411226.69</v>
      </c>
    </row>
    <row r="288" spans="2:7" x14ac:dyDescent="0.2">
      <c r="B288" s="7" t="s">
        <v>444</v>
      </c>
      <c r="C288" s="2" t="s">
        <v>445</v>
      </c>
      <c r="E288" s="2">
        <v>518520.39</v>
      </c>
    </row>
    <row r="289" spans="2:6" x14ac:dyDescent="0.2">
      <c r="B289" s="7" t="s">
        <v>446</v>
      </c>
      <c r="C289" s="2" t="s">
        <v>447</v>
      </c>
      <c r="D289" s="2">
        <v>217844.19000000003</v>
      </c>
    </row>
    <row r="290" spans="2:6" x14ac:dyDescent="0.2">
      <c r="B290" s="7" t="s">
        <v>448</v>
      </c>
      <c r="C290" s="2" t="s">
        <v>449</v>
      </c>
      <c r="D290" s="2">
        <v>300676.2</v>
      </c>
    </row>
    <row r="291" spans="2:6" x14ac:dyDescent="0.2">
      <c r="B291" s="7">
        <v>6.4</v>
      </c>
      <c r="C291" s="2" t="s">
        <v>450</v>
      </c>
      <c r="F291" s="2">
        <v>-929747.07999999984</v>
      </c>
    </row>
    <row r="292" spans="2:6" x14ac:dyDescent="0.2">
      <c r="B292" s="7" t="s">
        <v>451</v>
      </c>
      <c r="C292" s="2" t="s">
        <v>441</v>
      </c>
      <c r="E292" s="2">
        <v>-411226.69</v>
      </c>
    </row>
    <row r="293" spans="2:6" x14ac:dyDescent="0.2">
      <c r="B293" s="7" t="s">
        <v>452</v>
      </c>
      <c r="C293" s="2" t="s">
        <v>453</v>
      </c>
      <c r="D293" s="2">
        <v>-411226.69</v>
      </c>
    </row>
    <row r="294" spans="2:6" x14ac:dyDescent="0.2">
      <c r="B294" s="7" t="s">
        <v>454</v>
      </c>
      <c r="C294" s="2" t="s">
        <v>445</v>
      </c>
      <c r="E294" s="2">
        <v>-518520.39</v>
      </c>
    </row>
    <row r="295" spans="2:6" x14ac:dyDescent="0.2">
      <c r="B295" s="7" t="s">
        <v>455</v>
      </c>
      <c r="C295" s="2" t="s">
        <v>447</v>
      </c>
      <c r="D295" s="2">
        <v>-217844.19000000003</v>
      </c>
    </row>
    <row r="296" spans="2:6" x14ac:dyDescent="0.2">
      <c r="B296" s="7" t="s">
        <v>456</v>
      </c>
      <c r="C296" s="2" t="s">
        <v>449</v>
      </c>
      <c r="D296" s="2">
        <v>-300676.2</v>
      </c>
    </row>
    <row r="297" spans="2:6" x14ac:dyDescent="0.2">
      <c r="B297" s="7">
        <v>7</v>
      </c>
      <c r="C297" s="2" t="s">
        <v>457</v>
      </c>
    </row>
    <row r="298" spans="2:6" x14ac:dyDescent="0.2">
      <c r="B298" s="7">
        <v>7.1</v>
      </c>
      <c r="C298" s="2" t="s">
        <v>458</v>
      </c>
      <c r="F298" s="2">
        <v>68189202.079999983</v>
      </c>
    </row>
    <row r="299" spans="2:6" x14ac:dyDescent="0.2">
      <c r="B299" s="7" t="s">
        <v>459</v>
      </c>
      <c r="C299" s="2" t="s">
        <v>460</v>
      </c>
      <c r="E299" s="2">
        <v>41309755.789999999</v>
      </c>
    </row>
    <row r="300" spans="2:6" x14ac:dyDescent="0.2">
      <c r="B300" s="7" t="s">
        <v>461</v>
      </c>
      <c r="C300" s="2" t="s">
        <v>462</v>
      </c>
      <c r="D300" s="2">
        <v>70432.789999999994</v>
      </c>
    </row>
    <row r="301" spans="2:6" x14ac:dyDescent="0.2">
      <c r="B301" s="7" t="s">
        <v>463</v>
      </c>
      <c r="C301" s="2" t="s">
        <v>464</v>
      </c>
      <c r="D301" s="2">
        <v>696000</v>
      </c>
    </row>
    <row r="302" spans="2:6" x14ac:dyDescent="0.2">
      <c r="B302" s="7" t="s">
        <v>465</v>
      </c>
      <c r="C302" s="2" t="s">
        <v>466</v>
      </c>
      <c r="D302" s="2">
        <v>23904565</v>
      </c>
    </row>
    <row r="303" spans="2:6" x14ac:dyDescent="0.2">
      <c r="B303" s="7" t="s">
        <v>467</v>
      </c>
      <c r="C303" s="2" t="s">
        <v>449</v>
      </c>
      <c r="D303" s="2">
        <v>16638758</v>
      </c>
    </row>
    <row r="304" spans="2:6" x14ac:dyDescent="0.2">
      <c r="B304" s="7" t="s">
        <v>468</v>
      </c>
      <c r="C304" s="2" t="s">
        <v>469</v>
      </c>
      <c r="E304" s="2">
        <v>6175030.0500000026</v>
      </c>
    </row>
    <row r="305" spans="2:6" x14ac:dyDescent="0.2">
      <c r="B305" s="7" t="s">
        <v>470</v>
      </c>
      <c r="C305" s="2" t="s">
        <v>471</v>
      </c>
      <c r="D305" s="2">
        <v>5362145.45</v>
      </c>
    </row>
    <row r="306" spans="2:6" x14ac:dyDescent="0.2">
      <c r="B306" s="7" t="s">
        <v>472</v>
      </c>
      <c r="C306" s="2" t="s">
        <v>473</v>
      </c>
      <c r="D306" s="2">
        <v>812884.59999999986</v>
      </c>
    </row>
    <row r="307" spans="2:6" x14ac:dyDescent="0.2">
      <c r="B307" s="7" t="s">
        <v>474</v>
      </c>
      <c r="C307" s="2" t="s">
        <v>475</v>
      </c>
      <c r="E307" s="2">
        <v>5488731.1500000004</v>
      </c>
    </row>
    <row r="308" spans="2:6" x14ac:dyDescent="0.2">
      <c r="B308" s="7" t="s">
        <v>476</v>
      </c>
      <c r="C308" s="2" t="s">
        <v>471</v>
      </c>
      <c r="D308" s="2">
        <v>5470085.3900000006</v>
      </c>
    </row>
    <row r="309" spans="2:6" x14ac:dyDescent="0.2">
      <c r="B309" s="7" t="s">
        <v>477</v>
      </c>
      <c r="C309" s="2" t="s">
        <v>478</v>
      </c>
      <c r="D309" s="2">
        <v>18645.759999999998</v>
      </c>
    </row>
    <row r="310" spans="2:6" x14ac:dyDescent="0.2">
      <c r="B310" s="7" t="s">
        <v>479</v>
      </c>
      <c r="C310" s="2" t="s">
        <v>480</v>
      </c>
      <c r="E310" s="2">
        <v>13144779.060000002</v>
      </c>
    </row>
    <row r="311" spans="2:6" x14ac:dyDescent="0.2">
      <c r="B311" s="7" t="s">
        <v>481</v>
      </c>
      <c r="C311" s="2" t="s">
        <v>482</v>
      </c>
      <c r="D311" s="2">
        <v>52274.380000000005</v>
      </c>
    </row>
    <row r="312" spans="2:6" x14ac:dyDescent="0.2">
      <c r="B312" s="7" t="s">
        <v>483</v>
      </c>
      <c r="C312" s="2" t="s">
        <v>484</v>
      </c>
      <c r="D312" s="2">
        <v>8373165.6799999988</v>
      </c>
    </row>
    <row r="313" spans="2:6" x14ac:dyDescent="0.2">
      <c r="B313" s="7" t="s">
        <v>485</v>
      </c>
      <c r="C313" s="2" t="s">
        <v>486</v>
      </c>
      <c r="D313" s="2">
        <v>4719339</v>
      </c>
    </row>
    <row r="314" spans="2:6" x14ac:dyDescent="0.2">
      <c r="B314" s="7" t="s">
        <v>487</v>
      </c>
      <c r="C314" s="2" t="s">
        <v>488</v>
      </c>
      <c r="E314" s="2">
        <v>2070906.0300000003</v>
      </c>
    </row>
    <row r="315" spans="2:6" x14ac:dyDescent="0.2">
      <c r="B315" s="7" t="s">
        <v>489</v>
      </c>
      <c r="C315" s="2" t="s">
        <v>490</v>
      </c>
      <c r="D315" s="2">
        <v>35111.869999999995</v>
      </c>
    </row>
    <row r="316" spans="2:6" x14ac:dyDescent="0.2">
      <c r="B316" s="7" t="s">
        <v>491</v>
      </c>
      <c r="C316" s="2" t="s">
        <v>447</v>
      </c>
      <c r="D316" s="2">
        <v>1253844.69</v>
      </c>
    </row>
    <row r="317" spans="2:6" x14ac:dyDescent="0.2">
      <c r="B317" s="7" t="s">
        <v>492</v>
      </c>
      <c r="C317" s="2" t="s">
        <v>449</v>
      </c>
      <c r="D317" s="2">
        <v>781949.47</v>
      </c>
    </row>
    <row r="318" spans="2:6" x14ac:dyDescent="0.2">
      <c r="B318" s="7">
        <v>7.2</v>
      </c>
      <c r="C318" s="2" t="s">
        <v>493</v>
      </c>
      <c r="F318" s="2">
        <v>-68189202.079999983</v>
      </c>
    </row>
    <row r="319" spans="2:6" x14ac:dyDescent="0.2">
      <c r="B319" s="7" t="s">
        <v>494</v>
      </c>
      <c r="C319" s="2" t="s">
        <v>460</v>
      </c>
      <c r="E319" s="2">
        <v>-41309755.789999999</v>
      </c>
    </row>
    <row r="320" spans="2:6" x14ac:dyDescent="0.2">
      <c r="B320" s="7" t="s">
        <v>495</v>
      </c>
      <c r="C320" s="2" t="s">
        <v>462</v>
      </c>
      <c r="D320" s="2">
        <v>-70432.789999999994</v>
      </c>
    </row>
    <row r="321" spans="2:5" x14ac:dyDescent="0.2">
      <c r="B321" s="7" t="s">
        <v>496</v>
      </c>
      <c r="C321" s="2" t="s">
        <v>464</v>
      </c>
      <c r="D321" s="2">
        <v>-696000</v>
      </c>
    </row>
    <row r="322" spans="2:5" x14ac:dyDescent="0.2">
      <c r="B322" s="7" t="s">
        <v>497</v>
      </c>
      <c r="C322" s="2" t="s">
        <v>466</v>
      </c>
      <c r="D322" s="2">
        <v>-23904565</v>
      </c>
    </row>
    <row r="323" spans="2:5" x14ac:dyDescent="0.2">
      <c r="B323" s="7" t="s">
        <v>498</v>
      </c>
      <c r="C323" s="2" t="s">
        <v>449</v>
      </c>
      <c r="D323" s="2">
        <v>-16638758</v>
      </c>
    </row>
    <row r="324" spans="2:5" x14ac:dyDescent="0.2">
      <c r="B324" s="7" t="s">
        <v>499</v>
      </c>
      <c r="C324" s="2" t="s">
        <v>469</v>
      </c>
      <c r="E324" s="2">
        <v>-6175030.0500000026</v>
      </c>
    </row>
    <row r="325" spans="2:5" x14ac:dyDescent="0.2">
      <c r="B325" s="7" t="s">
        <v>500</v>
      </c>
      <c r="C325" s="2" t="s">
        <v>469</v>
      </c>
      <c r="D325" s="2">
        <v>-5362145.45</v>
      </c>
    </row>
    <row r="326" spans="2:5" x14ac:dyDescent="0.2">
      <c r="B326" s="7" t="s">
        <v>501</v>
      </c>
      <c r="C326" s="2" t="s">
        <v>502</v>
      </c>
      <c r="D326" s="2">
        <v>-812884.59999999986</v>
      </c>
    </row>
    <row r="327" spans="2:5" x14ac:dyDescent="0.2">
      <c r="B327" s="7" t="s">
        <v>503</v>
      </c>
      <c r="C327" s="2" t="s">
        <v>475</v>
      </c>
      <c r="E327" s="2">
        <v>-5488731.1500000004</v>
      </c>
    </row>
    <row r="328" spans="2:5" x14ac:dyDescent="0.2">
      <c r="B328" s="7" t="s">
        <v>504</v>
      </c>
      <c r="C328" s="2" t="s">
        <v>505</v>
      </c>
      <c r="D328" s="2">
        <v>-5470085.3900000006</v>
      </c>
    </row>
    <row r="329" spans="2:5" x14ac:dyDescent="0.2">
      <c r="B329" s="7" t="s">
        <v>506</v>
      </c>
      <c r="C329" s="2" t="s">
        <v>507</v>
      </c>
      <c r="D329" s="2">
        <v>-18645.759999999998</v>
      </c>
    </row>
    <row r="330" spans="2:5" x14ac:dyDescent="0.2">
      <c r="B330" s="7" t="s">
        <v>508</v>
      </c>
      <c r="C330" s="2" t="s">
        <v>509</v>
      </c>
      <c r="E330" s="2">
        <v>-13144779.060000002</v>
      </c>
    </row>
    <row r="331" spans="2:5" x14ac:dyDescent="0.2">
      <c r="B331" s="7" t="s">
        <v>510</v>
      </c>
      <c r="C331" s="2" t="s">
        <v>482</v>
      </c>
      <c r="D331" s="2">
        <v>-52274.380000000005</v>
      </c>
    </row>
    <row r="332" spans="2:5" x14ac:dyDescent="0.2">
      <c r="B332" s="7" t="s">
        <v>511</v>
      </c>
      <c r="C332" s="2" t="s">
        <v>484</v>
      </c>
      <c r="D332" s="2">
        <v>-8373165.6799999988</v>
      </c>
    </row>
    <row r="333" spans="2:5" x14ac:dyDescent="0.2">
      <c r="B333" s="7" t="s">
        <v>512</v>
      </c>
      <c r="C333" s="2" t="s">
        <v>449</v>
      </c>
      <c r="D333" s="2">
        <v>-4719339</v>
      </c>
    </row>
    <row r="334" spans="2:5" x14ac:dyDescent="0.2">
      <c r="B334" s="7" t="s">
        <v>513</v>
      </c>
      <c r="C334" s="2" t="s">
        <v>514</v>
      </c>
      <c r="E334" s="2">
        <v>-2070906.0300000003</v>
      </c>
    </row>
    <row r="335" spans="2:5" x14ac:dyDescent="0.2">
      <c r="B335" s="7" t="s">
        <v>515</v>
      </c>
      <c r="C335" s="2" t="s">
        <v>490</v>
      </c>
      <c r="D335" s="2">
        <v>-35111.869999999995</v>
      </c>
    </row>
    <row r="336" spans="2:5" x14ac:dyDescent="0.2">
      <c r="B336" s="7" t="s">
        <v>516</v>
      </c>
      <c r="C336" s="2" t="s">
        <v>447</v>
      </c>
      <c r="D336" s="2">
        <v>-1253844.69</v>
      </c>
    </row>
    <row r="337" spans="2:6" x14ac:dyDescent="0.2">
      <c r="B337" s="7" t="s">
        <v>517</v>
      </c>
      <c r="C337" s="2" t="s">
        <v>449</v>
      </c>
      <c r="D337" s="2">
        <v>-781949.47</v>
      </c>
    </row>
    <row r="338" spans="2:6" x14ac:dyDescent="0.2">
      <c r="B338" s="7">
        <v>7.3</v>
      </c>
      <c r="C338" s="2" t="s">
        <v>439</v>
      </c>
      <c r="F338" s="2">
        <v>1408774014.6099997</v>
      </c>
    </row>
    <row r="339" spans="2:6" x14ac:dyDescent="0.2">
      <c r="B339" s="7" t="s">
        <v>518</v>
      </c>
      <c r="C339" s="2" t="s">
        <v>519</v>
      </c>
      <c r="E339" s="2">
        <v>1277708052.0200002</v>
      </c>
    </row>
    <row r="340" spans="2:6" x14ac:dyDescent="0.2">
      <c r="B340" s="7" t="s">
        <v>520</v>
      </c>
      <c r="C340" s="2" t="s">
        <v>521</v>
      </c>
      <c r="D340" s="2">
        <v>707506852.45000005</v>
      </c>
    </row>
    <row r="341" spans="2:6" x14ac:dyDescent="0.2">
      <c r="B341" s="7" t="s">
        <v>522</v>
      </c>
      <c r="C341" s="2" t="s">
        <v>523</v>
      </c>
      <c r="D341" s="2">
        <v>504967550.80999994</v>
      </c>
    </row>
    <row r="342" spans="2:6" x14ac:dyDescent="0.2">
      <c r="B342" s="7" t="s">
        <v>524</v>
      </c>
      <c r="C342" s="2" t="s">
        <v>525</v>
      </c>
      <c r="D342" s="2">
        <v>697523.93</v>
      </c>
    </row>
    <row r="343" spans="2:6" x14ac:dyDescent="0.2">
      <c r="B343" s="7" t="s">
        <v>526</v>
      </c>
      <c r="C343" s="2" t="s">
        <v>527</v>
      </c>
      <c r="D343" s="2">
        <v>64536124.830000006</v>
      </c>
    </row>
    <row r="344" spans="2:6" x14ac:dyDescent="0.2">
      <c r="B344" s="7" t="s">
        <v>528</v>
      </c>
      <c r="C344" s="2" t="s">
        <v>529</v>
      </c>
      <c r="E344" s="2">
        <v>5198868.1899999995</v>
      </c>
    </row>
    <row r="345" spans="2:6" x14ac:dyDescent="0.2">
      <c r="B345" s="7" t="s">
        <v>530</v>
      </c>
      <c r="C345" s="2" t="s">
        <v>531</v>
      </c>
      <c r="D345" s="2">
        <v>5198868.1899999995</v>
      </c>
    </row>
    <row r="346" spans="2:6" x14ac:dyDescent="0.2">
      <c r="B346" s="7" t="s">
        <v>532</v>
      </c>
      <c r="C346" s="2" t="s">
        <v>533</v>
      </c>
      <c r="E346" s="2">
        <v>111750404.65000002</v>
      </c>
    </row>
    <row r="347" spans="2:6" x14ac:dyDescent="0.2">
      <c r="B347" s="7" t="s">
        <v>534</v>
      </c>
      <c r="C347" s="2" t="s">
        <v>533</v>
      </c>
      <c r="D347" s="2">
        <v>111750404.65000002</v>
      </c>
    </row>
    <row r="348" spans="2:6" x14ac:dyDescent="0.2">
      <c r="B348" s="7" t="s">
        <v>535</v>
      </c>
      <c r="C348" s="2" t="s">
        <v>536</v>
      </c>
      <c r="E348" s="2">
        <v>131374.55000000002</v>
      </c>
    </row>
    <row r="349" spans="2:6" x14ac:dyDescent="0.2">
      <c r="B349" s="7" t="s">
        <v>537</v>
      </c>
      <c r="C349" s="2" t="s">
        <v>538</v>
      </c>
      <c r="D349" s="2">
        <v>131374.55000000002</v>
      </c>
    </row>
    <row r="350" spans="2:6" x14ac:dyDescent="0.2">
      <c r="B350" s="7" t="s">
        <v>539</v>
      </c>
      <c r="C350" s="2" t="s">
        <v>540</v>
      </c>
      <c r="E350" s="2">
        <v>10069388.579999998</v>
      </c>
    </row>
    <row r="351" spans="2:6" x14ac:dyDescent="0.2">
      <c r="B351" s="7" t="s">
        <v>541</v>
      </c>
      <c r="C351" s="2" t="s">
        <v>542</v>
      </c>
      <c r="D351" s="2">
        <v>3680349.55</v>
      </c>
    </row>
    <row r="352" spans="2:6" x14ac:dyDescent="0.2">
      <c r="B352" s="7" t="s">
        <v>543</v>
      </c>
      <c r="C352" s="2" t="s">
        <v>544</v>
      </c>
      <c r="D352" s="2">
        <v>1430745.38</v>
      </c>
    </row>
    <row r="353" spans="2:6" x14ac:dyDescent="0.2">
      <c r="B353" s="7" t="s">
        <v>545</v>
      </c>
      <c r="C353" s="2" t="s">
        <v>546</v>
      </c>
      <c r="D353" s="2">
        <v>20059.34</v>
      </c>
    </row>
    <row r="354" spans="2:6" x14ac:dyDescent="0.2">
      <c r="B354" s="7" t="s">
        <v>547</v>
      </c>
      <c r="C354" s="2" t="s">
        <v>548</v>
      </c>
      <c r="D354" s="2">
        <v>3518737.54</v>
      </c>
    </row>
    <row r="355" spans="2:6" x14ac:dyDescent="0.2">
      <c r="B355" s="7" t="s">
        <v>549</v>
      </c>
      <c r="C355" s="2" t="s">
        <v>550</v>
      </c>
      <c r="D355" s="2">
        <v>1417.8899999999999</v>
      </c>
    </row>
    <row r="356" spans="2:6" x14ac:dyDescent="0.2">
      <c r="B356" s="7" t="s">
        <v>551</v>
      </c>
      <c r="C356" s="2" t="s">
        <v>552</v>
      </c>
      <c r="D356" s="2">
        <v>1418047.79</v>
      </c>
    </row>
    <row r="357" spans="2:6" x14ac:dyDescent="0.2">
      <c r="B357" s="7" t="s">
        <v>553</v>
      </c>
      <c r="C357" s="2" t="s">
        <v>554</v>
      </c>
      <c r="D357" s="2">
        <v>31.09</v>
      </c>
    </row>
    <row r="358" spans="2:6" x14ac:dyDescent="0.2">
      <c r="B358" s="7" t="s">
        <v>555</v>
      </c>
      <c r="C358" s="2" t="s">
        <v>556</v>
      </c>
      <c r="E358" s="2">
        <v>3915926.6199999992</v>
      </c>
    </row>
    <row r="359" spans="2:6" x14ac:dyDescent="0.2">
      <c r="B359" s="7" t="s">
        <v>557</v>
      </c>
      <c r="C359" s="2" t="s">
        <v>558</v>
      </c>
      <c r="D359" s="2">
        <v>40340.879999999997</v>
      </c>
    </row>
    <row r="360" spans="2:6" x14ac:dyDescent="0.2">
      <c r="B360" s="7" t="s">
        <v>559</v>
      </c>
      <c r="C360" s="2" t="s">
        <v>560</v>
      </c>
      <c r="D360" s="2">
        <v>3029236.6900000009</v>
      </c>
    </row>
    <row r="361" spans="2:6" x14ac:dyDescent="0.2">
      <c r="B361" s="7" t="s">
        <v>561</v>
      </c>
      <c r="C361" s="2" t="s">
        <v>449</v>
      </c>
      <c r="D361" s="2">
        <v>845849.05</v>
      </c>
    </row>
    <row r="362" spans="2:6" x14ac:dyDescent="0.2">
      <c r="B362" s="7" t="s">
        <v>562</v>
      </c>
      <c r="C362" s="2" t="s">
        <v>563</v>
      </c>
      <c r="D362" s="2">
        <v>500</v>
      </c>
    </row>
    <row r="363" spans="2:6" x14ac:dyDescent="0.2">
      <c r="B363" s="7">
        <v>7.4</v>
      </c>
      <c r="C363" s="2" t="s">
        <v>564</v>
      </c>
      <c r="F363" s="2">
        <v>-1408774014.6099997</v>
      </c>
    </row>
    <row r="364" spans="2:6" x14ac:dyDescent="0.2">
      <c r="B364" s="7" t="s">
        <v>565</v>
      </c>
      <c r="C364" s="2" t="s">
        <v>519</v>
      </c>
      <c r="E364" s="2">
        <v>-1277708052.0200002</v>
      </c>
    </row>
    <row r="365" spans="2:6" x14ac:dyDescent="0.2">
      <c r="B365" s="7" t="s">
        <v>566</v>
      </c>
      <c r="C365" s="2" t="s">
        <v>521</v>
      </c>
      <c r="D365" s="2">
        <v>-707506852.45000005</v>
      </c>
    </row>
    <row r="366" spans="2:6" x14ac:dyDescent="0.2">
      <c r="B366" s="7" t="s">
        <v>567</v>
      </c>
      <c r="C366" s="2" t="s">
        <v>568</v>
      </c>
      <c r="D366" s="2">
        <v>-504967550.80999994</v>
      </c>
    </row>
    <row r="367" spans="2:6" x14ac:dyDescent="0.2">
      <c r="B367" s="7" t="s">
        <v>569</v>
      </c>
      <c r="C367" s="2" t="s">
        <v>525</v>
      </c>
      <c r="D367" s="2">
        <v>-697523.93</v>
      </c>
    </row>
    <row r="368" spans="2:6" x14ac:dyDescent="0.2">
      <c r="B368" s="7" t="s">
        <v>570</v>
      </c>
      <c r="C368" s="2" t="s">
        <v>527</v>
      </c>
      <c r="D368" s="2">
        <v>-64536124.830000006</v>
      </c>
    </row>
    <row r="369" spans="2:5" x14ac:dyDescent="0.2">
      <c r="B369" s="7" t="s">
        <v>571</v>
      </c>
      <c r="C369" s="2" t="s">
        <v>529</v>
      </c>
      <c r="E369" s="2">
        <v>-5198868.1899999995</v>
      </c>
    </row>
    <row r="370" spans="2:5" x14ac:dyDescent="0.2">
      <c r="B370" s="7" t="s">
        <v>572</v>
      </c>
      <c r="C370" s="2" t="s">
        <v>573</v>
      </c>
      <c r="D370" s="2">
        <v>-5198868.1899999995</v>
      </c>
    </row>
    <row r="371" spans="2:5" x14ac:dyDescent="0.2">
      <c r="B371" s="7" t="s">
        <v>574</v>
      </c>
      <c r="C371" s="2" t="s">
        <v>575</v>
      </c>
      <c r="E371" s="2">
        <v>-111750404.65000002</v>
      </c>
    </row>
    <row r="372" spans="2:5" x14ac:dyDescent="0.2">
      <c r="B372" s="7" t="s">
        <v>576</v>
      </c>
      <c r="C372" s="2" t="s">
        <v>573</v>
      </c>
      <c r="D372" s="2">
        <v>-111750404.65000002</v>
      </c>
    </row>
    <row r="373" spans="2:5" x14ac:dyDescent="0.2">
      <c r="B373" s="7" t="s">
        <v>577</v>
      </c>
      <c r="C373" s="2" t="s">
        <v>536</v>
      </c>
      <c r="E373" s="2">
        <v>-131374.55000000002</v>
      </c>
    </row>
    <row r="374" spans="2:5" x14ac:dyDescent="0.2">
      <c r="B374" s="7" t="s">
        <v>578</v>
      </c>
      <c r="C374" s="2" t="s">
        <v>579</v>
      </c>
      <c r="D374" s="2">
        <v>-131374.55000000002</v>
      </c>
    </row>
    <row r="375" spans="2:5" x14ac:dyDescent="0.2">
      <c r="B375" s="7" t="s">
        <v>580</v>
      </c>
      <c r="C375" s="2" t="s">
        <v>540</v>
      </c>
      <c r="E375" s="2">
        <v>-10069388.579999998</v>
      </c>
    </row>
    <row r="376" spans="2:5" x14ac:dyDescent="0.2">
      <c r="B376" s="7" t="s">
        <v>581</v>
      </c>
      <c r="C376" s="2" t="s">
        <v>542</v>
      </c>
      <c r="D376" s="2">
        <v>-3680349.55</v>
      </c>
    </row>
    <row r="377" spans="2:5" x14ac:dyDescent="0.2">
      <c r="B377" s="7" t="s">
        <v>582</v>
      </c>
      <c r="C377" s="2" t="s">
        <v>583</v>
      </c>
      <c r="D377" s="2">
        <v>-1430745.38</v>
      </c>
    </row>
    <row r="378" spans="2:5" x14ac:dyDescent="0.2">
      <c r="B378" s="7" t="s">
        <v>584</v>
      </c>
      <c r="C378" s="2" t="s">
        <v>546</v>
      </c>
      <c r="D378" s="2">
        <v>-20059.34</v>
      </c>
    </row>
    <row r="379" spans="2:5" x14ac:dyDescent="0.2">
      <c r="B379" s="7" t="s">
        <v>585</v>
      </c>
      <c r="C379" s="2" t="s">
        <v>548</v>
      </c>
      <c r="D379" s="2">
        <v>-3518737.54</v>
      </c>
    </row>
    <row r="380" spans="2:5" x14ac:dyDescent="0.2">
      <c r="B380" s="7" t="s">
        <v>586</v>
      </c>
      <c r="C380" s="2" t="s">
        <v>550</v>
      </c>
      <c r="D380" s="2">
        <v>-1417.8899999999999</v>
      </c>
    </row>
    <row r="381" spans="2:5" x14ac:dyDescent="0.2">
      <c r="B381" s="7" t="s">
        <v>587</v>
      </c>
      <c r="C381" s="2" t="s">
        <v>552</v>
      </c>
      <c r="D381" s="2">
        <v>-1418047.79</v>
      </c>
    </row>
    <row r="382" spans="2:5" x14ac:dyDescent="0.2">
      <c r="B382" s="7" t="s">
        <v>588</v>
      </c>
      <c r="C382" s="2" t="s">
        <v>554</v>
      </c>
      <c r="D382" s="2">
        <v>-31.09</v>
      </c>
    </row>
    <row r="383" spans="2:5" x14ac:dyDescent="0.2">
      <c r="B383" s="7" t="s">
        <v>589</v>
      </c>
      <c r="C383" s="2" t="s">
        <v>590</v>
      </c>
      <c r="E383" s="2">
        <v>-3915926.6199999992</v>
      </c>
    </row>
    <row r="384" spans="2:5" x14ac:dyDescent="0.2">
      <c r="B384" s="7" t="s">
        <v>591</v>
      </c>
      <c r="C384" s="2" t="s">
        <v>558</v>
      </c>
      <c r="D384" s="2">
        <v>-40340.879999999997</v>
      </c>
    </row>
    <row r="385" spans="2:5" x14ac:dyDescent="0.2">
      <c r="B385" s="7" t="s">
        <v>592</v>
      </c>
      <c r="C385" s="2" t="s">
        <v>560</v>
      </c>
      <c r="D385" s="2">
        <v>-3029236.6900000009</v>
      </c>
    </row>
    <row r="386" spans="2:5" x14ac:dyDescent="0.2">
      <c r="B386" s="7" t="s">
        <v>593</v>
      </c>
      <c r="C386" s="2" t="s">
        <v>449</v>
      </c>
      <c r="D386" s="2">
        <v>-845849.05</v>
      </c>
    </row>
    <row r="387" spans="2:5" x14ac:dyDescent="0.2">
      <c r="B387" s="7" t="s">
        <v>594</v>
      </c>
      <c r="C387" s="2" t="s">
        <v>563</v>
      </c>
      <c r="D387" s="2">
        <v>-500</v>
      </c>
    </row>
    <row r="391" spans="2:5" x14ac:dyDescent="0.2">
      <c r="C391" s="3" t="s">
        <v>595</v>
      </c>
      <c r="E391" s="4" t="s">
        <v>596</v>
      </c>
    </row>
    <row r="392" spans="2:5" x14ac:dyDescent="0.2">
      <c r="C392" s="6" t="s">
        <v>597</v>
      </c>
      <c r="E392" s="5" t="s">
        <v>598</v>
      </c>
    </row>
    <row r="393" spans="2:5" ht="15" x14ac:dyDescent="0.25">
      <c r="C393"/>
    </row>
    <row r="396" spans="2:5" x14ac:dyDescent="0.2">
      <c r="C396" s="3" t="s">
        <v>595</v>
      </c>
      <c r="E396" s="4" t="s">
        <v>596</v>
      </c>
    </row>
    <row r="397" spans="2:5" x14ac:dyDescent="0.2">
      <c r="C397" s="6" t="s">
        <v>597</v>
      </c>
      <c r="E397" s="5" t="s">
        <v>598</v>
      </c>
    </row>
    <row r="398" spans="2:5" x14ac:dyDescent="0.2">
      <c r="C398" s="7"/>
    </row>
    <row r="399" spans="2:5" ht="15" x14ac:dyDescent="0.25">
      <c r="C399"/>
    </row>
  </sheetData>
  <mergeCells count="3">
    <mergeCell ref="B2:F2"/>
    <mergeCell ref="B3:F3"/>
    <mergeCell ref="B4:F4"/>
  </mergeCells>
  <pageMargins left="0.31496062992125984" right="0.11811023622047245" top="0.15748031496062992" bottom="0.15748031496062992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41"/>
  <sheetViews>
    <sheetView topLeftCell="A127" workbookViewId="0">
      <selection activeCell="C391" sqref="C391:E393"/>
    </sheetView>
  </sheetViews>
  <sheetFormatPr baseColWidth="10" defaultRowHeight="15" x14ac:dyDescent="0.25"/>
  <cols>
    <col min="1" max="1" width="0.7109375" style="10" customWidth="1"/>
    <col min="2" max="2" width="13.85546875" style="10" customWidth="1"/>
    <col min="3" max="3" width="57.7109375" style="10" customWidth="1"/>
    <col min="4" max="4" width="13.140625" style="9" bestFit="1" customWidth="1"/>
    <col min="5" max="5" width="13.140625" style="9" customWidth="1"/>
    <col min="6" max="6" width="14.85546875" style="9" bestFit="1" customWidth="1"/>
    <col min="7" max="7" width="13.140625" style="9" bestFit="1" customWidth="1"/>
    <col min="8" max="8" width="12.140625" style="9" bestFit="1" customWidth="1"/>
    <col min="9" max="9" width="9.28515625" style="9" bestFit="1" customWidth="1"/>
    <col min="10" max="11" width="11.42578125" style="9"/>
    <col min="12" max="15" width="11.42578125" style="10"/>
    <col min="16" max="16" width="11.85546875" style="10" bestFit="1" customWidth="1"/>
    <col min="17" max="16384" width="11.42578125" style="10"/>
  </cols>
  <sheetData>
    <row r="2" spans="2:11" ht="28.5" customHeight="1" x14ac:dyDescent="0.3">
      <c r="B2" s="8" t="s">
        <v>0</v>
      </c>
      <c r="C2" s="8"/>
      <c r="D2" s="8"/>
      <c r="E2" s="8"/>
      <c r="F2" s="8"/>
    </row>
    <row r="3" spans="2:11" ht="28.5" customHeight="1" x14ac:dyDescent="0.3">
      <c r="B3" s="8" t="s">
        <v>599</v>
      </c>
      <c r="C3" s="8"/>
      <c r="D3" s="8"/>
      <c r="E3" s="8"/>
      <c r="F3" s="8"/>
    </row>
    <row r="4" spans="2:11" ht="28.5" customHeight="1" x14ac:dyDescent="0.3">
      <c r="B4" s="8" t="s">
        <v>600</v>
      </c>
      <c r="C4" s="8"/>
      <c r="D4" s="8"/>
      <c r="E4" s="8"/>
      <c r="F4" s="8"/>
    </row>
    <row r="5" spans="2:11" s="7" customFormat="1" ht="12.75" x14ac:dyDescent="0.2">
      <c r="D5" s="2"/>
      <c r="E5" s="2"/>
      <c r="F5" s="2"/>
      <c r="G5" s="2"/>
      <c r="H5" s="2"/>
      <c r="I5" s="2"/>
      <c r="J5" s="2"/>
      <c r="K5" s="2"/>
    </row>
    <row r="6" spans="2:11" s="7" customFormat="1" ht="12.75" x14ac:dyDescent="0.2">
      <c r="B6" s="7" t="s">
        <v>3</v>
      </c>
      <c r="C6" s="7" t="s">
        <v>4</v>
      </c>
      <c r="D6" s="2"/>
      <c r="E6" s="2"/>
      <c r="F6" s="2"/>
      <c r="G6" s="2"/>
      <c r="H6" s="2"/>
      <c r="I6" s="2"/>
      <c r="J6" s="2"/>
      <c r="K6" s="2"/>
    </row>
    <row r="7" spans="2:11" s="7" customFormat="1" ht="12.75" x14ac:dyDescent="0.2">
      <c r="B7" s="7">
        <v>5</v>
      </c>
      <c r="C7" s="7" t="s">
        <v>601</v>
      </c>
      <c r="D7" s="2"/>
      <c r="E7" s="2"/>
      <c r="F7" s="2"/>
      <c r="G7" s="2"/>
      <c r="H7" s="2"/>
      <c r="I7" s="2"/>
      <c r="J7" s="2"/>
      <c r="K7" s="2"/>
    </row>
    <row r="8" spans="2:11" s="7" customFormat="1" ht="12.75" x14ac:dyDescent="0.2">
      <c r="B8" s="7">
        <v>5.0999999999999996</v>
      </c>
      <c r="C8" s="7" t="s">
        <v>602</v>
      </c>
      <c r="D8" s="2"/>
      <c r="E8" s="2"/>
      <c r="F8" s="2">
        <v>39109786.229999997</v>
      </c>
      <c r="G8" s="2"/>
      <c r="H8" s="2"/>
      <c r="I8" s="2"/>
      <c r="J8" s="2"/>
      <c r="K8" s="2"/>
    </row>
    <row r="9" spans="2:11" s="7" customFormat="1" ht="12.75" x14ac:dyDescent="0.2">
      <c r="B9" s="7" t="s">
        <v>603</v>
      </c>
      <c r="C9" s="7" t="s">
        <v>604</v>
      </c>
      <c r="D9" s="2"/>
      <c r="E9" s="2">
        <v>828946.52</v>
      </c>
      <c r="F9" s="2"/>
      <c r="G9" s="2"/>
      <c r="H9" s="2"/>
      <c r="I9" s="2"/>
      <c r="J9" s="2"/>
      <c r="K9" s="2"/>
    </row>
    <row r="10" spans="2:11" s="7" customFormat="1" ht="12.75" x14ac:dyDescent="0.2">
      <c r="B10" s="7" t="s">
        <v>605</v>
      </c>
      <c r="C10" s="7" t="s">
        <v>606</v>
      </c>
      <c r="D10" s="2">
        <v>828946.52</v>
      </c>
      <c r="E10" s="2"/>
      <c r="F10" s="2"/>
      <c r="G10" s="2"/>
      <c r="H10" s="2"/>
      <c r="I10" s="2"/>
      <c r="J10" s="2"/>
      <c r="K10" s="2"/>
    </row>
    <row r="11" spans="2:11" s="7" customFormat="1" ht="12.75" x14ac:dyDescent="0.2">
      <c r="B11" s="7" t="s">
        <v>607</v>
      </c>
      <c r="C11" s="7" t="s">
        <v>608</v>
      </c>
      <c r="D11" s="2"/>
      <c r="E11" s="2">
        <v>2001637.43</v>
      </c>
      <c r="F11" s="2"/>
      <c r="G11" s="2"/>
      <c r="H11" s="2"/>
      <c r="I11" s="2"/>
      <c r="J11" s="2"/>
      <c r="K11" s="2"/>
    </row>
    <row r="12" spans="2:11" s="7" customFormat="1" ht="12.75" x14ac:dyDescent="0.2">
      <c r="B12" s="7" t="s">
        <v>609</v>
      </c>
      <c r="C12" s="7" t="s">
        <v>171</v>
      </c>
      <c r="D12" s="2">
        <v>1999637.89</v>
      </c>
      <c r="E12" s="2"/>
      <c r="F12" s="2"/>
      <c r="G12" s="2"/>
      <c r="H12" s="2"/>
      <c r="I12" s="2"/>
      <c r="J12" s="2"/>
      <c r="K12" s="2"/>
    </row>
    <row r="13" spans="2:11" s="7" customFormat="1" ht="12.75" x14ac:dyDescent="0.2">
      <c r="B13" s="7" t="s">
        <v>610</v>
      </c>
      <c r="C13" s="7" t="s">
        <v>58</v>
      </c>
      <c r="D13" s="2">
        <v>1999.54</v>
      </c>
      <c r="E13" s="2"/>
      <c r="F13" s="2"/>
      <c r="G13" s="2"/>
      <c r="H13" s="2"/>
      <c r="I13" s="2"/>
      <c r="J13" s="2"/>
      <c r="K13" s="2"/>
    </row>
    <row r="14" spans="2:11" s="7" customFormat="1" ht="12.75" x14ac:dyDescent="0.2">
      <c r="B14" s="7" t="s">
        <v>611</v>
      </c>
      <c r="C14" s="7" t="s">
        <v>612</v>
      </c>
      <c r="D14" s="2"/>
      <c r="E14" s="2">
        <v>36279202.280000001</v>
      </c>
      <c r="F14" s="2"/>
      <c r="G14" s="2"/>
      <c r="H14" s="2"/>
      <c r="I14" s="2"/>
      <c r="J14" s="2"/>
      <c r="K14" s="2"/>
    </row>
    <row r="15" spans="2:11" s="7" customFormat="1" ht="12.75" x14ac:dyDescent="0.2">
      <c r="B15" s="7" t="s">
        <v>613</v>
      </c>
      <c r="C15" s="7" t="s">
        <v>614</v>
      </c>
      <c r="D15" s="2">
        <v>165774.29999999999</v>
      </c>
      <c r="E15" s="2"/>
      <c r="F15" s="2"/>
      <c r="G15" s="2"/>
      <c r="H15" s="2"/>
      <c r="I15" s="2"/>
      <c r="J15" s="2"/>
      <c r="K15" s="2"/>
    </row>
    <row r="16" spans="2:11" s="7" customFormat="1" ht="12.75" x14ac:dyDescent="0.2">
      <c r="B16" s="7" t="s">
        <v>615</v>
      </c>
      <c r="C16" s="7" t="s">
        <v>616</v>
      </c>
      <c r="D16" s="2">
        <v>26303084.239999998</v>
      </c>
      <c r="E16" s="2"/>
      <c r="F16" s="2"/>
      <c r="G16" s="2"/>
      <c r="H16" s="2"/>
      <c r="I16" s="2"/>
      <c r="J16" s="2"/>
      <c r="K16" s="2"/>
    </row>
    <row r="17" spans="2:11" s="7" customFormat="1" ht="12.75" x14ac:dyDescent="0.2">
      <c r="B17" s="7" t="s">
        <v>617</v>
      </c>
      <c r="C17" s="7" t="s">
        <v>180</v>
      </c>
      <c r="D17" s="2">
        <v>7895.8</v>
      </c>
      <c r="E17" s="2"/>
      <c r="F17" s="2"/>
      <c r="G17" s="2"/>
      <c r="H17" s="2"/>
      <c r="I17" s="2"/>
      <c r="J17" s="2"/>
      <c r="K17" s="2"/>
    </row>
    <row r="18" spans="2:11" s="7" customFormat="1" ht="12.75" x14ac:dyDescent="0.2">
      <c r="B18" s="7" t="s">
        <v>618</v>
      </c>
      <c r="C18" s="7" t="s">
        <v>182</v>
      </c>
      <c r="D18" s="2">
        <v>9117064.7100000009</v>
      </c>
      <c r="E18" s="2"/>
      <c r="F18" s="2"/>
      <c r="G18" s="2"/>
      <c r="H18" s="2"/>
      <c r="I18" s="2"/>
      <c r="J18" s="2"/>
      <c r="K18" s="2"/>
    </row>
    <row r="19" spans="2:11" s="7" customFormat="1" ht="12.75" x14ac:dyDescent="0.2">
      <c r="B19" s="7" t="s">
        <v>619</v>
      </c>
      <c r="C19" s="7" t="s">
        <v>184</v>
      </c>
      <c r="D19" s="2">
        <v>176.2</v>
      </c>
      <c r="E19" s="2"/>
      <c r="F19" s="2"/>
      <c r="G19" s="2"/>
      <c r="H19" s="2"/>
      <c r="I19" s="2"/>
      <c r="J19" s="2"/>
      <c r="K19" s="2"/>
    </row>
    <row r="20" spans="2:11" s="7" customFormat="1" ht="12.75" x14ac:dyDescent="0.2">
      <c r="B20" s="7" t="s">
        <v>620</v>
      </c>
      <c r="C20" s="7" t="s">
        <v>621</v>
      </c>
      <c r="D20" s="2">
        <v>685207.03</v>
      </c>
      <c r="E20" s="2"/>
      <c r="F20" s="2"/>
      <c r="G20" s="2"/>
      <c r="H20" s="2"/>
      <c r="I20" s="2"/>
      <c r="J20" s="2"/>
      <c r="K20" s="2"/>
    </row>
    <row r="21" spans="2:11" s="7" customFormat="1" ht="12.75" x14ac:dyDescent="0.2">
      <c r="B21" s="7">
        <v>5.2</v>
      </c>
      <c r="C21" s="7" t="s">
        <v>622</v>
      </c>
      <c r="D21" s="2"/>
      <c r="E21" s="2"/>
      <c r="F21" s="2">
        <v>253060.48000000001</v>
      </c>
      <c r="G21" s="2"/>
      <c r="H21" s="2"/>
      <c r="I21" s="2"/>
      <c r="J21" s="2"/>
      <c r="K21" s="2"/>
    </row>
    <row r="22" spans="2:11" s="7" customFormat="1" ht="12.75" x14ac:dyDescent="0.2">
      <c r="B22" s="7" t="s">
        <v>623</v>
      </c>
      <c r="C22" s="7" t="s">
        <v>624</v>
      </c>
      <c r="D22" s="2"/>
      <c r="E22" s="2">
        <v>8496.7199999999993</v>
      </c>
      <c r="F22" s="2"/>
      <c r="G22" s="2"/>
      <c r="H22" s="2"/>
      <c r="I22" s="2"/>
      <c r="J22" s="2"/>
      <c r="K22" s="2"/>
    </row>
    <row r="23" spans="2:11" s="7" customFormat="1" ht="12.75" x14ac:dyDescent="0.2">
      <c r="B23" s="7" t="s">
        <v>625</v>
      </c>
      <c r="C23" s="7" t="s">
        <v>624</v>
      </c>
      <c r="D23" s="2">
        <v>8496.7199999999993</v>
      </c>
      <c r="E23" s="2"/>
      <c r="F23" s="2"/>
      <c r="G23" s="2"/>
      <c r="H23" s="2"/>
      <c r="I23" s="2"/>
      <c r="J23" s="2"/>
      <c r="K23" s="2"/>
    </row>
    <row r="24" spans="2:11" s="7" customFormat="1" ht="12.75" x14ac:dyDescent="0.2">
      <c r="B24" s="7" t="s">
        <v>626</v>
      </c>
      <c r="C24" s="7" t="s">
        <v>199</v>
      </c>
      <c r="D24" s="2"/>
      <c r="E24" s="2">
        <v>244563.76</v>
      </c>
      <c r="F24" s="2"/>
      <c r="G24" s="2"/>
      <c r="H24" s="2"/>
      <c r="I24" s="2"/>
      <c r="J24" s="2"/>
      <c r="K24" s="2"/>
    </row>
    <row r="25" spans="2:11" s="7" customFormat="1" ht="12.75" x14ac:dyDescent="0.2">
      <c r="B25" s="7" t="s">
        <v>627</v>
      </c>
      <c r="C25" s="7" t="s">
        <v>628</v>
      </c>
      <c r="D25" s="2">
        <v>244563.76</v>
      </c>
      <c r="E25" s="2"/>
      <c r="F25" s="2"/>
      <c r="G25" s="2"/>
      <c r="H25" s="2"/>
      <c r="I25" s="2"/>
      <c r="J25" s="2"/>
      <c r="K25" s="2"/>
    </row>
    <row r="26" spans="2:11" s="7" customFormat="1" ht="12.75" x14ac:dyDescent="0.2">
      <c r="B26" s="7">
        <v>5.3</v>
      </c>
      <c r="C26" s="7" t="s">
        <v>629</v>
      </c>
      <c r="D26" s="2"/>
      <c r="E26" s="2"/>
      <c r="F26" s="2">
        <v>381250.47</v>
      </c>
      <c r="G26" s="2"/>
      <c r="H26" s="2"/>
      <c r="I26" s="2"/>
      <c r="J26" s="2"/>
      <c r="K26" s="2"/>
    </row>
    <row r="27" spans="2:11" s="7" customFormat="1" ht="12.75" x14ac:dyDescent="0.2">
      <c r="B27" s="7" t="s">
        <v>630</v>
      </c>
      <c r="C27" s="7" t="s">
        <v>631</v>
      </c>
      <c r="D27" s="2"/>
      <c r="E27" s="2">
        <v>353389.11</v>
      </c>
      <c r="F27" s="2"/>
      <c r="G27" s="2"/>
      <c r="H27" s="2"/>
      <c r="I27" s="2"/>
      <c r="J27" s="2"/>
      <c r="K27" s="2"/>
    </row>
    <row r="28" spans="2:11" s="7" customFormat="1" ht="12.75" x14ac:dyDescent="0.2">
      <c r="B28" s="7" t="s">
        <v>632</v>
      </c>
      <c r="C28" s="7" t="s">
        <v>631</v>
      </c>
      <c r="D28" s="2">
        <v>353389.11</v>
      </c>
      <c r="E28" s="2"/>
      <c r="F28" s="2"/>
      <c r="G28" s="2"/>
      <c r="H28" s="2"/>
      <c r="I28" s="2"/>
      <c r="J28" s="2"/>
      <c r="K28" s="2"/>
    </row>
    <row r="29" spans="2:11" s="7" customFormat="1" ht="12.75" x14ac:dyDescent="0.2">
      <c r="B29" s="7" t="s">
        <v>633</v>
      </c>
      <c r="C29" s="7" t="s">
        <v>634</v>
      </c>
      <c r="D29" s="2"/>
      <c r="E29" s="2">
        <v>11866.75</v>
      </c>
      <c r="F29" s="2"/>
      <c r="G29" s="2"/>
      <c r="H29" s="2"/>
      <c r="I29" s="2"/>
      <c r="J29" s="2"/>
      <c r="K29" s="2"/>
    </row>
    <row r="30" spans="2:11" s="7" customFormat="1" ht="12.75" x14ac:dyDescent="0.2">
      <c r="B30" s="7" t="s">
        <v>635</v>
      </c>
      <c r="C30" s="7" t="s">
        <v>636</v>
      </c>
      <c r="D30" s="2">
        <v>5598.59</v>
      </c>
      <c r="E30" s="2"/>
      <c r="F30" s="2"/>
      <c r="G30" s="2"/>
      <c r="H30" s="2"/>
      <c r="I30" s="2"/>
      <c r="J30" s="2"/>
      <c r="K30" s="2"/>
    </row>
    <row r="31" spans="2:11" s="7" customFormat="1" ht="12.75" x14ac:dyDescent="0.2">
      <c r="B31" s="7" t="s">
        <v>637</v>
      </c>
      <c r="C31" s="7" t="s">
        <v>199</v>
      </c>
      <c r="D31" s="2">
        <v>6268.16</v>
      </c>
      <c r="E31" s="2"/>
      <c r="F31" s="2"/>
      <c r="G31" s="2"/>
      <c r="H31" s="2"/>
      <c r="I31" s="2"/>
      <c r="J31" s="2"/>
      <c r="K31" s="2"/>
    </row>
    <row r="32" spans="2:11" s="7" customFormat="1" ht="12.75" x14ac:dyDescent="0.2">
      <c r="B32" s="7" t="s">
        <v>638</v>
      </c>
      <c r="C32" s="7" t="s">
        <v>639</v>
      </c>
      <c r="D32" s="2"/>
      <c r="E32" s="2">
        <v>15994.61</v>
      </c>
      <c r="F32" s="2"/>
      <c r="G32" s="2"/>
      <c r="H32" s="2"/>
      <c r="I32" s="2"/>
      <c r="J32" s="2"/>
      <c r="K32" s="2"/>
    </row>
    <row r="33" spans="2:11" s="7" customFormat="1" ht="12.75" x14ac:dyDescent="0.2">
      <c r="B33" s="7" t="s">
        <v>640</v>
      </c>
      <c r="C33" s="7" t="s">
        <v>641</v>
      </c>
      <c r="D33" s="2">
        <v>15994.61</v>
      </c>
      <c r="E33" s="2"/>
      <c r="F33" s="2"/>
      <c r="G33" s="2"/>
      <c r="H33" s="2"/>
      <c r="I33" s="2"/>
      <c r="J33" s="2"/>
      <c r="K33" s="2"/>
    </row>
    <row r="34" spans="2:11" s="7" customFormat="1" ht="12.75" x14ac:dyDescent="0.2">
      <c r="B34" s="7">
        <v>5.4</v>
      </c>
      <c r="C34" s="7" t="s">
        <v>642</v>
      </c>
      <c r="D34" s="2"/>
      <c r="E34" s="2"/>
      <c r="F34" s="2">
        <v>271056.44</v>
      </c>
      <c r="G34" s="2"/>
      <c r="H34" s="2"/>
      <c r="I34" s="2"/>
      <c r="J34" s="2"/>
      <c r="K34" s="2"/>
    </row>
    <row r="35" spans="2:11" s="7" customFormat="1" ht="12.75" x14ac:dyDescent="0.2">
      <c r="B35" s="7" t="s">
        <v>643</v>
      </c>
      <c r="C35" s="7" t="s">
        <v>644</v>
      </c>
      <c r="D35" s="2"/>
      <c r="E35" s="2">
        <v>271056.44</v>
      </c>
      <c r="F35" s="2"/>
      <c r="G35" s="2"/>
      <c r="H35" s="2"/>
      <c r="I35" s="2"/>
      <c r="J35" s="2"/>
      <c r="K35" s="2"/>
    </row>
    <row r="36" spans="2:11" s="7" customFormat="1" ht="12.75" x14ac:dyDescent="0.2">
      <c r="B36" s="7" t="s">
        <v>645</v>
      </c>
      <c r="C36" s="7" t="s">
        <v>646</v>
      </c>
      <c r="D36" s="2">
        <v>257038.56</v>
      </c>
      <c r="E36" s="2"/>
      <c r="F36" s="2"/>
      <c r="G36" s="2"/>
      <c r="H36" s="2"/>
      <c r="I36" s="2"/>
      <c r="J36" s="2"/>
      <c r="K36" s="2"/>
    </row>
    <row r="37" spans="2:11" s="7" customFormat="1" ht="12.75" x14ac:dyDescent="0.2">
      <c r="B37" s="7" t="s">
        <v>647</v>
      </c>
      <c r="C37" s="7" t="s">
        <v>648</v>
      </c>
      <c r="D37" s="2">
        <v>14017.88</v>
      </c>
      <c r="E37" s="2"/>
      <c r="F37" s="2"/>
      <c r="G37" s="2"/>
      <c r="H37" s="2"/>
      <c r="I37" s="2"/>
      <c r="J37" s="2"/>
      <c r="K37" s="2"/>
    </row>
    <row r="38" spans="2:11" s="7" customFormat="1" ht="12.75" x14ac:dyDescent="0.2">
      <c r="B38" s="7">
        <v>5.5</v>
      </c>
      <c r="C38" s="7" t="s">
        <v>649</v>
      </c>
      <c r="D38" s="2"/>
      <c r="E38" s="2"/>
      <c r="F38" s="2">
        <v>34623.24</v>
      </c>
      <c r="G38" s="2"/>
      <c r="H38" s="2"/>
      <c r="I38" s="2"/>
      <c r="J38" s="2"/>
      <c r="K38" s="2"/>
    </row>
    <row r="39" spans="2:11" s="7" customFormat="1" ht="12.75" x14ac:dyDescent="0.2">
      <c r="B39" s="7" t="s">
        <v>650</v>
      </c>
      <c r="C39" s="7" t="s">
        <v>651</v>
      </c>
      <c r="D39" s="2"/>
      <c r="E39" s="2">
        <v>34623.24</v>
      </c>
      <c r="F39" s="2"/>
      <c r="G39" s="2"/>
      <c r="H39" s="2"/>
      <c r="I39" s="2"/>
      <c r="J39" s="2"/>
      <c r="K39" s="2"/>
    </row>
    <row r="40" spans="2:11" s="7" customFormat="1" ht="12.75" x14ac:dyDescent="0.2">
      <c r="B40" s="7" t="s">
        <v>652</v>
      </c>
      <c r="C40" s="7" t="s">
        <v>651</v>
      </c>
      <c r="D40" s="2">
        <v>34623.24</v>
      </c>
      <c r="E40" s="2"/>
      <c r="F40" s="2"/>
      <c r="G40" s="2"/>
      <c r="H40" s="2"/>
      <c r="I40" s="2"/>
      <c r="J40" s="2"/>
      <c r="K40" s="2"/>
    </row>
    <row r="41" spans="2:11" s="7" customFormat="1" ht="12.75" x14ac:dyDescent="0.2">
      <c r="B41" s="7">
        <v>5.6</v>
      </c>
      <c r="C41" s="7" t="s">
        <v>653</v>
      </c>
      <c r="D41" s="2"/>
      <c r="E41" s="2"/>
      <c r="F41" s="2">
        <v>1463600.67</v>
      </c>
      <c r="G41" s="2"/>
      <c r="H41" s="2"/>
      <c r="I41" s="2"/>
      <c r="J41" s="2"/>
      <c r="K41" s="2"/>
    </row>
    <row r="42" spans="2:11" s="7" customFormat="1" ht="12.75" x14ac:dyDescent="0.2">
      <c r="B42" s="7" t="s">
        <v>654</v>
      </c>
      <c r="C42" s="7" t="s">
        <v>655</v>
      </c>
      <c r="D42" s="2"/>
      <c r="E42" s="2">
        <v>1930.78</v>
      </c>
      <c r="F42" s="2"/>
      <c r="G42" s="2"/>
      <c r="H42" s="2"/>
      <c r="I42" s="2"/>
      <c r="J42" s="2"/>
      <c r="K42" s="2"/>
    </row>
    <row r="43" spans="2:11" s="7" customFormat="1" ht="12.75" x14ac:dyDescent="0.2">
      <c r="B43" s="7" t="s">
        <v>656</v>
      </c>
      <c r="C43" s="7" t="s">
        <v>657</v>
      </c>
      <c r="D43" s="2">
        <v>1930.78</v>
      </c>
      <c r="E43" s="2"/>
      <c r="F43" s="2"/>
      <c r="G43" s="2"/>
      <c r="H43" s="2"/>
      <c r="I43" s="2"/>
      <c r="J43" s="2"/>
      <c r="K43" s="2"/>
    </row>
    <row r="44" spans="2:11" s="7" customFormat="1" ht="12.75" x14ac:dyDescent="0.2">
      <c r="B44" s="7" t="s">
        <v>658</v>
      </c>
      <c r="C44" s="7" t="s">
        <v>659</v>
      </c>
      <c r="D44" s="2"/>
      <c r="E44" s="2">
        <v>847810.9</v>
      </c>
      <c r="F44" s="2"/>
      <c r="G44" s="2"/>
      <c r="H44" s="2"/>
      <c r="I44" s="2"/>
      <c r="J44" s="2"/>
      <c r="K44" s="2"/>
    </row>
    <row r="45" spans="2:11" s="7" customFormat="1" ht="12.75" x14ac:dyDescent="0.2">
      <c r="B45" s="7" t="s">
        <v>660</v>
      </c>
      <c r="C45" s="7" t="s">
        <v>661</v>
      </c>
      <c r="D45" s="2">
        <v>324749.77</v>
      </c>
      <c r="E45" s="2"/>
      <c r="F45" s="2"/>
      <c r="G45" s="2"/>
      <c r="H45" s="2"/>
      <c r="I45" s="2"/>
      <c r="J45" s="2"/>
      <c r="K45" s="2"/>
    </row>
    <row r="46" spans="2:11" s="7" customFormat="1" ht="12.75" x14ac:dyDescent="0.2">
      <c r="B46" s="7" t="s">
        <v>662</v>
      </c>
      <c r="C46" s="7" t="s">
        <v>663</v>
      </c>
      <c r="D46" s="2">
        <v>510629.18</v>
      </c>
      <c r="E46" s="2"/>
      <c r="F46" s="2"/>
      <c r="G46" s="2"/>
      <c r="H46" s="2"/>
      <c r="I46" s="2"/>
      <c r="J46" s="2"/>
      <c r="K46" s="2"/>
    </row>
    <row r="47" spans="2:11" s="7" customFormat="1" ht="12.75" x14ac:dyDescent="0.2">
      <c r="B47" s="7" t="s">
        <v>664</v>
      </c>
      <c r="C47" s="7" t="s">
        <v>665</v>
      </c>
      <c r="D47" s="2">
        <v>12431.95</v>
      </c>
      <c r="E47" s="2"/>
      <c r="F47" s="2"/>
      <c r="G47" s="2"/>
      <c r="H47" s="2"/>
      <c r="I47" s="2"/>
      <c r="J47" s="2"/>
      <c r="K47" s="2"/>
    </row>
    <row r="48" spans="2:11" s="7" customFormat="1" ht="12.75" x14ac:dyDescent="0.2">
      <c r="B48" s="7" t="s">
        <v>666</v>
      </c>
      <c r="C48" s="7" t="s">
        <v>231</v>
      </c>
      <c r="D48" s="2"/>
      <c r="E48" s="2">
        <v>613858.99</v>
      </c>
      <c r="F48" s="2"/>
      <c r="G48" s="2"/>
      <c r="H48" s="2"/>
      <c r="I48" s="2"/>
      <c r="J48" s="2"/>
      <c r="K48" s="2"/>
    </row>
    <row r="49" spans="2:11" s="7" customFormat="1" ht="12.75" x14ac:dyDescent="0.2">
      <c r="B49" s="7" t="s">
        <v>667</v>
      </c>
      <c r="C49" s="7" t="s">
        <v>668</v>
      </c>
      <c r="D49" s="2">
        <v>613858.99</v>
      </c>
      <c r="E49" s="2"/>
      <c r="F49" s="2"/>
      <c r="G49" s="2"/>
      <c r="H49" s="2"/>
      <c r="I49" s="2"/>
      <c r="J49" s="2"/>
      <c r="K49" s="2"/>
    </row>
    <row r="50" spans="2:11" s="7" customFormat="1" ht="12.75" x14ac:dyDescent="0.2">
      <c r="C50" s="11" t="s">
        <v>669</v>
      </c>
      <c r="D50" s="2"/>
      <c r="E50" s="2"/>
      <c r="F50" s="12">
        <f>SUM(F8:F49)</f>
        <v>41513377.529999994</v>
      </c>
      <c r="G50" s="2"/>
      <c r="H50" s="2"/>
      <c r="I50" s="2"/>
      <c r="J50" s="2"/>
      <c r="K50" s="2"/>
    </row>
    <row r="51" spans="2:11" s="7" customFormat="1" ht="12.75" x14ac:dyDescent="0.2">
      <c r="B51" s="7">
        <v>4</v>
      </c>
      <c r="C51" s="7" t="s">
        <v>670</v>
      </c>
      <c r="D51" s="2"/>
      <c r="E51" s="2"/>
      <c r="F51" s="2"/>
      <c r="G51" s="2"/>
      <c r="H51" s="2"/>
      <c r="I51" s="2"/>
      <c r="J51" s="2"/>
      <c r="K51" s="2"/>
    </row>
    <row r="52" spans="2:11" s="7" customFormat="1" ht="12.75" x14ac:dyDescent="0.2">
      <c r="B52" s="7">
        <v>4.0999999999999996</v>
      </c>
      <c r="C52" s="7" t="s">
        <v>671</v>
      </c>
      <c r="D52" s="2"/>
      <c r="E52" s="2"/>
      <c r="F52" s="2">
        <v>17900842.109999999</v>
      </c>
      <c r="G52" s="2"/>
      <c r="H52" s="2"/>
      <c r="I52" s="2"/>
      <c r="J52" s="2"/>
      <c r="K52" s="2"/>
    </row>
    <row r="53" spans="2:11" s="7" customFormat="1" ht="12.75" x14ac:dyDescent="0.2">
      <c r="B53" s="7" t="s">
        <v>672</v>
      </c>
      <c r="C53" s="7" t="s">
        <v>673</v>
      </c>
      <c r="D53" s="2"/>
      <c r="E53" s="2">
        <v>16469830.15</v>
      </c>
      <c r="F53" s="2"/>
      <c r="G53" s="2"/>
      <c r="H53" s="2"/>
      <c r="I53" s="2"/>
      <c r="J53" s="2"/>
      <c r="K53" s="2"/>
    </row>
    <row r="54" spans="2:11" s="7" customFormat="1" ht="12.75" x14ac:dyDescent="0.2">
      <c r="B54" s="7" t="s">
        <v>674</v>
      </c>
      <c r="C54" s="7" t="s">
        <v>293</v>
      </c>
      <c r="D54" s="2">
        <v>4944367.42</v>
      </c>
      <c r="E54" s="2"/>
      <c r="F54" s="2"/>
      <c r="G54" s="2"/>
      <c r="H54" s="2"/>
      <c r="I54" s="2"/>
      <c r="J54" s="2"/>
      <c r="K54" s="2"/>
    </row>
    <row r="55" spans="2:11" s="7" customFormat="1" ht="12.75" x14ac:dyDescent="0.2">
      <c r="B55" s="7" t="s">
        <v>675</v>
      </c>
      <c r="C55" s="7" t="s">
        <v>297</v>
      </c>
      <c r="D55" s="2">
        <v>11495818.85</v>
      </c>
      <c r="E55" s="2"/>
      <c r="F55" s="2"/>
      <c r="G55" s="2"/>
      <c r="H55" s="2"/>
      <c r="I55" s="2"/>
      <c r="J55" s="2"/>
      <c r="K55" s="2"/>
    </row>
    <row r="56" spans="2:11" s="7" customFormat="1" ht="12.75" x14ac:dyDescent="0.2">
      <c r="B56" s="7" t="s">
        <v>676</v>
      </c>
      <c r="C56" s="7" t="s">
        <v>231</v>
      </c>
      <c r="D56" s="2">
        <v>29643.88</v>
      </c>
      <c r="E56" s="2"/>
      <c r="F56" s="2"/>
      <c r="G56" s="2"/>
      <c r="H56" s="2"/>
      <c r="I56" s="2"/>
      <c r="J56" s="2"/>
      <c r="K56" s="2"/>
    </row>
    <row r="57" spans="2:11" s="7" customFormat="1" ht="12.75" x14ac:dyDescent="0.2">
      <c r="B57" s="7" t="s">
        <v>677</v>
      </c>
      <c r="C57" s="7" t="s">
        <v>321</v>
      </c>
      <c r="D57" s="2"/>
      <c r="E57" s="2">
        <v>1431011.96</v>
      </c>
      <c r="F57" s="2"/>
      <c r="G57" s="2"/>
      <c r="H57" s="2"/>
      <c r="I57" s="2"/>
      <c r="J57" s="2"/>
      <c r="K57" s="2"/>
    </row>
    <row r="58" spans="2:11" s="7" customFormat="1" ht="12.75" x14ac:dyDescent="0.2">
      <c r="B58" s="7" t="s">
        <v>678</v>
      </c>
      <c r="C58" s="7" t="s">
        <v>679</v>
      </c>
      <c r="D58" s="2">
        <v>0</v>
      </c>
      <c r="E58" s="2"/>
      <c r="F58" s="2"/>
      <c r="G58" s="2"/>
      <c r="H58" s="2"/>
      <c r="I58" s="2"/>
      <c r="J58" s="2"/>
      <c r="K58" s="2"/>
    </row>
    <row r="59" spans="2:11" s="7" customFormat="1" ht="12.75" x14ac:dyDescent="0.2">
      <c r="B59" s="7" t="s">
        <v>680</v>
      </c>
      <c r="C59" s="7" t="s">
        <v>357</v>
      </c>
      <c r="D59" s="2">
        <v>1361053.3</v>
      </c>
      <c r="E59" s="2"/>
      <c r="F59" s="2"/>
      <c r="G59" s="2"/>
      <c r="H59" s="2"/>
      <c r="I59" s="2"/>
      <c r="J59" s="2"/>
      <c r="K59" s="2"/>
    </row>
    <row r="60" spans="2:11" s="7" customFormat="1" ht="12.75" x14ac:dyDescent="0.2">
      <c r="B60" s="7" t="s">
        <v>681</v>
      </c>
      <c r="C60" s="7" t="s">
        <v>364</v>
      </c>
      <c r="D60" s="2">
        <v>44141.94</v>
      </c>
      <c r="E60" s="2"/>
      <c r="F60" s="2"/>
      <c r="G60" s="2"/>
      <c r="H60" s="2"/>
      <c r="I60" s="2"/>
      <c r="J60" s="2"/>
      <c r="K60" s="2"/>
    </row>
    <row r="61" spans="2:11" s="7" customFormat="1" ht="12.75" x14ac:dyDescent="0.2">
      <c r="B61" s="7" t="s">
        <v>682</v>
      </c>
      <c r="C61" s="7" t="s">
        <v>371</v>
      </c>
      <c r="D61" s="2">
        <v>25816.720000000001</v>
      </c>
      <c r="E61" s="2"/>
      <c r="F61" s="2"/>
      <c r="G61" s="2"/>
      <c r="H61" s="2"/>
      <c r="I61" s="2"/>
      <c r="J61" s="2"/>
      <c r="K61" s="2"/>
    </row>
    <row r="62" spans="2:11" s="7" customFormat="1" ht="12.75" x14ac:dyDescent="0.2">
      <c r="B62" s="7">
        <v>4.2</v>
      </c>
      <c r="C62" s="7" t="s">
        <v>683</v>
      </c>
      <c r="D62" s="2"/>
      <c r="E62" s="2"/>
      <c r="F62" s="2">
        <v>15101.12</v>
      </c>
      <c r="G62" s="2"/>
      <c r="H62" s="2"/>
      <c r="I62" s="2"/>
      <c r="J62" s="2"/>
      <c r="K62" s="2"/>
    </row>
    <row r="63" spans="2:11" s="7" customFormat="1" ht="12.75" x14ac:dyDescent="0.2">
      <c r="B63" s="7" t="s">
        <v>684</v>
      </c>
      <c r="C63" s="7" t="s">
        <v>321</v>
      </c>
      <c r="D63" s="2"/>
      <c r="E63" s="2">
        <v>15000</v>
      </c>
      <c r="F63" s="2"/>
      <c r="G63" s="2"/>
      <c r="H63" s="2"/>
      <c r="I63" s="2"/>
      <c r="J63" s="2"/>
      <c r="K63" s="2"/>
    </row>
    <row r="64" spans="2:11" s="7" customFormat="1" ht="12.75" x14ac:dyDescent="0.2">
      <c r="B64" s="7" t="s">
        <v>685</v>
      </c>
      <c r="C64" s="7" t="s">
        <v>321</v>
      </c>
      <c r="D64" s="2">
        <v>15000</v>
      </c>
      <c r="E64" s="2"/>
      <c r="F64" s="2"/>
      <c r="G64" s="2"/>
      <c r="H64" s="2"/>
      <c r="I64" s="2"/>
      <c r="J64" s="2"/>
      <c r="K64" s="2"/>
    </row>
    <row r="65" spans="2:11" s="7" customFormat="1" ht="12.75" x14ac:dyDescent="0.2">
      <c r="B65" s="7" t="s">
        <v>686</v>
      </c>
      <c r="C65" s="7" t="s">
        <v>687</v>
      </c>
      <c r="D65" s="2"/>
      <c r="E65" s="2">
        <v>101.12</v>
      </c>
      <c r="F65" s="2"/>
      <c r="G65" s="2"/>
      <c r="H65" s="2"/>
      <c r="I65" s="2"/>
      <c r="J65" s="2"/>
      <c r="K65" s="2"/>
    </row>
    <row r="66" spans="2:11" s="7" customFormat="1" ht="12.75" x14ac:dyDescent="0.2">
      <c r="B66" s="7" t="s">
        <v>688</v>
      </c>
      <c r="C66" s="7" t="s">
        <v>689</v>
      </c>
      <c r="D66" s="2">
        <v>101.12</v>
      </c>
      <c r="E66" s="2"/>
      <c r="F66" s="2"/>
      <c r="G66" s="2"/>
      <c r="H66" s="2"/>
      <c r="I66" s="2"/>
      <c r="J66" s="2"/>
      <c r="K66" s="2"/>
    </row>
    <row r="67" spans="2:11" s="7" customFormat="1" ht="12.75" x14ac:dyDescent="0.2">
      <c r="B67" s="7">
        <v>4.3</v>
      </c>
      <c r="C67" s="7" t="s">
        <v>690</v>
      </c>
      <c r="D67" s="2"/>
      <c r="E67" s="2"/>
      <c r="F67" s="2">
        <v>57619.55</v>
      </c>
      <c r="G67" s="2"/>
      <c r="H67" s="2"/>
      <c r="I67" s="2"/>
      <c r="J67" s="2"/>
      <c r="K67" s="2"/>
    </row>
    <row r="68" spans="2:11" s="7" customFormat="1" ht="12.75" x14ac:dyDescent="0.2">
      <c r="B68" s="7" t="s">
        <v>691</v>
      </c>
      <c r="C68" s="7" t="s">
        <v>631</v>
      </c>
      <c r="D68" s="2"/>
      <c r="E68" s="2">
        <v>57619.55</v>
      </c>
      <c r="F68" s="2"/>
      <c r="G68" s="2"/>
      <c r="H68" s="2"/>
      <c r="I68" s="2"/>
      <c r="J68" s="2"/>
      <c r="K68" s="2"/>
    </row>
    <row r="69" spans="2:11" s="7" customFormat="1" ht="12.75" x14ac:dyDescent="0.2">
      <c r="B69" s="7" t="s">
        <v>692</v>
      </c>
      <c r="C69" s="7" t="s">
        <v>631</v>
      </c>
      <c r="D69" s="2">
        <v>57619.55</v>
      </c>
      <c r="E69" s="2"/>
      <c r="F69" s="2"/>
      <c r="G69" s="2"/>
      <c r="H69" s="2"/>
      <c r="I69" s="2"/>
      <c r="J69" s="2"/>
      <c r="K69" s="2"/>
    </row>
    <row r="70" spans="2:11" s="7" customFormat="1" ht="12.75" x14ac:dyDescent="0.2">
      <c r="B70" s="7" t="s">
        <v>693</v>
      </c>
      <c r="C70" s="7" t="s">
        <v>634</v>
      </c>
      <c r="D70" s="2"/>
      <c r="E70" s="2">
        <v>0</v>
      </c>
      <c r="F70" s="2"/>
      <c r="G70" s="2"/>
      <c r="H70" s="2"/>
      <c r="I70" s="2"/>
      <c r="J70" s="2"/>
      <c r="K70" s="2"/>
    </row>
    <row r="71" spans="2:11" s="7" customFormat="1" ht="12.75" x14ac:dyDescent="0.2">
      <c r="B71" s="7" t="s">
        <v>694</v>
      </c>
      <c r="C71" s="7" t="s">
        <v>636</v>
      </c>
      <c r="D71" s="2">
        <v>0</v>
      </c>
      <c r="E71" s="2"/>
      <c r="F71" s="2"/>
      <c r="G71" s="2"/>
      <c r="H71" s="2"/>
      <c r="I71" s="2"/>
      <c r="J71" s="2"/>
      <c r="K71" s="2"/>
    </row>
    <row r="72" spans="2:11" s="7" customFormat="1" ht="12.75" x14ac:dyDescent="0.2">
      <c r="B72" s="7">
        <v>4.4000000000000004</v>
      </c>
      <c r="C72" s="7" t="s">
        <v>695</v>
      </c>
      <c r="D72" s="2"/>
      <c r="E72" s="2"/>
      <c r="F72" s="2">
        <v>3170423.08</v>
      </c>
      <c r="G72" s="2"/>
      <c r="H72" s="2"/>
      <c r="I72" s="2"/>
      <c r="J72" s="2"/>
      <c r="K72" s="2"/>
    </row>
    <row r="73" spans="2:11" s="7" customFormat="1" ht="12.75" x14ac:dyDescent="0.2">
      <c r="B73" s="7" t="s">
        <v>696</v>
      </c>
      <c r="C73" s="7" t="s">
        <v>697</v>
      </c>
      <c r="D73" s="2"/>
      <c r="E73" s="2">
        <v>75244.09</v>
      </c>
      <c r="F73" s="2"/>
      <c r="G73" s="2"/>
      <c r="H73" s="2"/>
      <c r="I73" s="2"/>
      <c r="J73" s="2"/>
      <c r="K73" s="2"/>
    </row>
    <row r="74" spans="2:11" s="7" customFormat="1" ht="12.75" x14ac:dyDescent="0.2">
      <c r="B74" s="7" t="s">
        <v>698</v>
      </c>
      <c r="C74" s="7" t="s">
        <v>697</v>
      </c>
      <c r="D74" s="2">
        <v>75244.09</v>
      </c>
      <c r="E74" s="2"/>
      <c r="F74" s="2"/>
      <c r="G74" s="2"/>
      <c r="H74" s="2"/>
      <c r="I74" s="2"/>
      <c r="J74" s="2"/>
      <c r="K74" s="2"/>
    </row>
    <row r="75" spans="2:11" s="7" customFormat="1" ht="12.75" x14ac:dyDescent="0.2">
      <c r="B75" s="7" t="s">
        <v>699</v>
      </c>
      <c r="C75" s="7" t="s">
        <v>700</v>
      </c>
      <c r="D75" s="2"/>
      <c r="E75" s="2">
        <v>2898313.68</v>
      </c>
      <c r="F75" s="2"/>
      <c r="G75" s="2"/>
      <c r="H75" s="2"/>
      <c r="I75" s="2"/>
      <c r="J75" s="2"/>
      <c r="K75" s="2"/>
    </row>
    <row r="76" spans="2:11" s="7" customFormat="1" ht="12.75" x14ac:dyDescent="0.2">
      <c r="B76" s="7" t="s">
        <v>701</v>
      </c>
      <c r="C76" s="7" t="s">
        <v>702</v>
      </c>
      <c r="D76" s="2">
        <v>29305.11</v>
      </c>
      <c r="E76" s="2"/>
      <c r="F76" s="2"/>
      <c r="G76" s="2"/>
      <c r="H76" s="2"/>
      <c r="I76" s="2"/>
      <c r="J76" s="2"/>
      <c r="K76" s="2"/>
    </row>
    <row r="77" spans="2:11" s="7" customFormat="1" ht="12.75" x14ac:dyDescent="0.2">
      <c r="B77" s="7" t="s">
        <v>703</v>
      </c>
      <c r="C77" s="7" t="s">
        <v>704</v>
      </c>
      <c r="D77" s="2">
        <v>2022231.43</v>
      </c>
      <c r="E77" s="2"/>
      <c r="F77" s="2"/>
      <c r="G77" s="2"/>
      <c r="H77" s="2"/>
      <c r="I77" s="2"/>
      <c r="J77" s="2"/>
      <c r="K77" s="2"/>
    </row>
    <row r="78" spans="2:11" s="7" customFormat="1" ht="12.75" x14ac:dyDescent="0.2">
      <c r="B78" s="7" t="s">
        <v>705</v>
      </c>
      <c r="C78" s="7" t="s">
        <v>706</v>
      </c>
      <c r="D78" s="2">
        <v>174.43</v>
      </c>
      <c r="E78" s="2"/>
      <c r="F78" s="2"/>
      <c r="G78" s="2"/>
      <c r="H78" s="2"/>
      <c r="I78" s="2"/>
      <c r="J78" s="2"/>
      <c r="K78" s="2"/>
    </row>
    <row r="79" spans="2:11" s="7" customFormat="1" ht="12.75" x14ac:dyDescent="0.2">
      <c r="B79" s="7" t="s">
        <v>707</v>
      </c>
      <c r="C79" s="7" t="s">
        <v>708</v>
      </c>
      <c r="D79" s="2">
        <v>846602.71</v>
      </c>
      <c r="E79" s="2"/>
      <c r="F79" s="2"/>
      <c r="G79" s="2"/>
      <c r="H79" s="2"/>
      <c r="I79" s="2"/>
      <c r="J79" s="2"/>
      <c r="K79" s="2"/>
    </row>
    <row r="80" spans="2:11" s="7" customFormat="1" ht="12.75" x14ac:dyDescent="0.2">
      <c r="B80" s="7" t="s">
        <v>709</v>
      </c>
      <c r="C80" s="7" t="s">
        <v>710</v>
      </c>
      <c r="D80" s="2"/>
      <c r="E80" s="2">
        <v>185796.53</v>
      </c>
      <c r="F80" s="2"/>
      <c r="G80" s="2"/>
      <c r="H80" s="2"/>
      <c r="I80" s="2"/>
      <c r="J80" s="2"/>
      <c r="K80" s="2"/>
    </row>
    <row r="81" spans="2:11" s="7" customFormat="1" ht="12.75" x14ac:dyDescent="0.2">
      <c r="B81" s="7" t="s">
        <v>711</v>
      </c>
      <c r="C81" s="7" t="s">
        <v>710</v>
      </c>
      <c r="D81" s="2">
        <v>185796.53</v>
      </c>
      <c r="E81" s="2"/>
      <c r="F81" s="2"/>
      <c r="G81" s="2"/>
      <c r="H81" s="2"/>
      <c r="I81" s="2"/>
      <c r="J81" s="2"/>
      <c r="K81" s="2"/>
    </row>
    <row r="82" spans="2:11" s="7" customFormat="1" ht="12.75" x14ac:dyDescent="0.2">
      <c r="B82" s="7" t="s">
        <v>712</v>
      </c>
      <c r="C82" s="7" t="s">
        <v>713</v>
      </c>
      <c r="D82" s="2"/>
      <c r="E82" s="2">
        <v>8084.03</v>
      </c>
      <c r="F82" s="2"/>
      <c r="G82" s="2"/>
      <c r="H82" s="2"/>
      <c r="I82" s="2"/>
      <c r="J82" s="2"/>
      <c r="K82" s="2"/>
    </row>
    <row r="83" spans="2:11" s="7" customFormat="1" ht="12.75" x14ac:dyDescent="0.2">
      <c r="B83" s="7" t="s">
        <v>714</v>
      </c>
      <c r="C83" s="7" t="s">
        <v>233</v>
      </c>
      <c r="D83" s="2">
        <v>8084.03</v>
      </c>
      <c r="E83" s="2"/>
      <c r="F83" s="2"/>
      <c r="G83" s="2"/>
      <c r="H83" s="2"/>
      <c r="I83" s="2"/>
      <c r="J83" s="2"/>
      <c r="K83" s="2"/>
    </row>
    <row r="84" spans="2:11" s="7" customFormat="1" ht="12.75" x14ac:dyDescent="0.2">
      <c r="B84" s="7" t="s">
        <v>715</v>
      </c>
      <c r="C84" s="7" t="s">
        <v>716</v>
      </c>
      <c r="D84" s="2"/>
      <c r="E84" s="2">
        <v>2984.75</v>
      </c>
      <c r="F84" s="2"/>
      <c r="G84" s="2"/>
      <c r="H84" s="2"/>
      <c r="I84" s="2"/>
      <c r="J84" s="2"/>
      <c r="K84" s="2"/>
    </row>
    <row r="85" spans="2:11" s="7" customFormat="1" ht="12.75" x14ac:dyDescent="0.2">
      <c r="B85" s="7" t="s">
        <v>717</v>
      </c>
      <c r="C85" s="7" t="s">
        <v>716</v>
      </c>
      <c r="D85" s="2">
        <v>2984.75</v>
      </c>
      <c r="E85" s="2"/>
      <c r="F85" s="2"/>
      <c r="G85" s="2"/>
      <c r="H85" s="2"/>
      <c r="I85" s="2"/>
      <c r="J85" s="2"/>
      <c r="K85" s="2"/>
    </row>
    <row r="86" spans="2:11" s="7" customFormat="1" ht="12.75" x14ac:dyDescent="0.2">
      <c r="B86" s="7">
        <v>4.5</v>
      </c>
      <c r="C86" s="7" t="s">
        <v>718</v>
      </c>
      <c r="D86" s="2"/>
      <c r="E86" s="2"/>
      <c r="F86" s="2">
        <v>12272385.050000001</v>
      </c>
      <c r="G86" s="2"/>
      <c r="H86" s="2"/>
      <c r="I86" s="2"/>
      <c r="J86" s="2"/>
      <c r="K86" s="2"/>
    </row>
    <row r="87" spans="2:11" s="7" customFormat="1" ht="12.75" x14ac:dyDescent="0.2">
      <c r="B87" s="7" t="s">
        <v>719</v>
      </c>
      <c r="C87" s="7" t="s">
        <v>720</v>
      </c>
      <c r="D87" s="2"/>
      <c r="E87" s="2">
        <v>5540864.1600000001</v>
      </c>
      <c r="F87" s="2"/>
      <c r="G87" s="2"/>
      <c r="H87" s="2"/>
      <c r="I87" s="2"/>
      <c r="J87" s="2"/>
      <c r="K87" s="2"/>
    </row>
    <row r="88" spans="2:11" s="7" customFormat="1" ht="12.75" x14ac:dyDescent="0.2">
      <c r="B88" s="7" t="s">
        <v>721</v>
      </c>
      <c r="C88" s="7" t="s">
        <v>722</v>
      </c>
      <c r="D88" s="2">
        <v>3665474.11</v>
      </c>
      <c r="E88" s="2"/>
      <c r="F88" s="2"/>
      <c r="G88" s="2"/>
      <c r="H88" s="2"/>
      <c r="I88" s="2"/>
      <c r="J88" s="2"/>
      <c r="K88" s="2"/>
    </row>
    <row r="89" spans="2:11" s="7" customFormat="1" ht="12.75" x14ac:dyDescent="0.2">
      <c r="B89" s="7" t="s">
        <v>723</v>
      </c>
      <c r="C89" s="7" t="s">
        <v>724</v>
      </c>
      <c r="D89" s="2">
        <v>607222.24</v>
      </c>
      <c r="E89" s="2"/>
      <c r="F89" s="2"/>
      <c r="G89" s="2"/>
      <c r="H89" s="2"/>
      <c r="I89" s="2"/>
      <c r="J89" s="2"/>
      <c r="K89" s="2"/>
    </row>
    <row r="90" spans="2:11" s="7" customFormat="1" ht="12.75" x14ac:dyDescent="0.2">
      <c r="B90" s="7" t="s">
        <v>725</v>
      </c>
      <c r="C90" s="7" t="s">
        <v>330</v>
      </c>
      <c r="D90" s="2">
        <v>455073.05</v>
      </c>
      <c r="E90" s="2"/>
      <c r="F90" s="2"/>
      <c r="G90" s="2"/>
      <c r="H90" s="2"/>
      <c r="I90" s="2"/>
      <c r="J90" s="2"/>
      <c r="K90" s="2"/>
    </row>
    <row r="91" spans="2:11" s="7" customFormat="1" ht="12.75" x14ac:dyDescent="0.2">
      <c r="B91" s="7" t="s">
        <v>726</v>
      </c>
      <c r="C91" s="7" t="s">
        <v>727</v>
      </c>
      <c r="D91" s="2">
        <v>132762.51</v>
      </c>
      <c r="E91" s="2"/>
      <c r="F91" s="2"/>
      <c r="G91" s="2"/>
      <c r="H91" s="2"/>
      <c r="I91" s="2"/>
      <c r="J91" s="2"/>
      <c r="K91" s="2"/>
    </row>
    <row r="92" spans="2:11" s="7" customFormat="1" ht="12.75" x14ac:dyDescent="0.2">
      <c r="B92" s="7" t="s">
        <v>728</v>
      </c>
      <c r="C92" s="7" t="s">
        <v>332</v>
      </c>
      <c r="D92" s="2">
        <v>288670.62</v>
      </c>
      <c r="E92" s="2"/>
      <c r="F92" s="2"/>
      <c r="G92" s="2"/>
      <c r="H92" s="2"/>
      <c r="I92" s="2"/>
      <c r="J92" s="2"/>
      <c r="K92" s="2"/>
    </row>
    <row r="93" spans="2:11" s="7" customFormat="1" ht="12.75" x14ac:dyDescent="0.2">
      <c r="B93" s="7" t="s">
        <v>729</v>
      </c>
      <c r="C93" s="7" t="s">
        <v>231</v>
      </c>
      <c r="D93" s="2">
        <v>391661.63</v>
      </c>
      <c r="E93" s="2"/>
      <c r="F93" s="2"/>
      <c r="G93" s="2"/>
      <c r="H93" s="2"/>
      <c r="I93" s="2"/>
      <c r="J93" s="2"/>
      <c r="K93" s="2"/>
    </row>
    <row r="94" spans="2:11" s="7" customFormat="1" ht="12.75" x14ac:dyDescent="0.2">
      <c r="B94" s="7" t="s">
        <v>730</v>
      </c>
      <c r="C94" s="7" t="s">
        <v>731</v>
      </c>
      <c r="D94" s="2"/>
      <c r="E94" s="2">
        <v>431547.07</v>
      </c>
      <c r="F94" s="2"/>
      <c r="G94" s="2"/>
      <c r="H94" s="2"/>
      <c r="I94" s="2"/>
      <c r="J94" s="2"/>
      <c r="K94" s="2"/>
    </row>
    <row r="95" spans="2:11" s="7" customFormat="1" ht="12.75" x14ac:dyDescent="0.2">
      <c r="B95" s="7" t="s">
        <v>732</v>
      </c>
      <c r="C95" s="7" t="s">
        <v>733</v>
      </c>
      <c r="D95" s="2">
        <v>63846.06</v>
      </c>
      <c r="E95" s="2"/>
      <c r="F95" s="2"/>
      <c r="G95" s="2"/>
      <c r="H95" s="2"/>
      <c r="I95" s="2"/>
      <c r="J95" s="2"/>
      <c r="K95" s="2"/>
    </row>
    <row r="96" spans="2:11" s="7" customFormat="1" ht="12.75" x14ac:dyDescent="0.2">
      <c r="B96" s="7" t="s">
        <v>734</v>
      </c>
      <c r="C96" s="7" t="s">
        <v>735</v>
      </c>
      <c r="D96" s="2">
        <v>367701.01</v>
      </c>
      <c r="E96" s="2"/>
      <c r="F96" s="2"/>
      <c r="G96" s="2"/>
      <c r="H96" s="2"/>
      <c r="I96" s="2"/>
      <c r="J96" s="2"/>
      <c r="K96" s="2"/>
    </row>
    <row r="97" spans="2:11" s="7" customFormat="1" ht="12.75" x14ac:dyDescent="0.2">
      <c r="B97" s="7" t="s">
        <v>736</v>
      </c>
      <c r="C97" s="7" t="s">
        <v>737</v>
      </c>
      <c r="D97" s="2"/>
      <c r="E97" s="2">
        <v>2030523.88</v>
      </c>
      <c r="F97" s="2"/>
      <c r="G97" s="2"/>
      <c r="H97" s="2"/>
      <c r="I97" s="2"/>
      <c r="J97" s="2"/>
      <c r="K97" s="2"/>
    </row>
    <row r="98" spans="2:11" s="7" customFormat="1" ht="12.75" x14ac:dyDescent="0.2">
      <c r="B98" s="7" t="s">
        <v>738</v>
      </c>
      <c r="C98" s="7" t="s">
        <v>739</v>
      </c>
      <c r="D98" s="2">
        <v>512177.47</v>
      </c>
      <c r="E98" s="2"/>
      <c r="F98" s="2"/>
      <c r="G98" s="2"/>
      <c r="H98" s="2"/>
      <c r="I98" s="2"/>
      <c r="J98" s="2"/>
      <c r="K98" s="2"/>
    </row>
    <row r="99" spans="2:11" s="7" customFormat="1" ht="12.75" x14ac:dyDescent="0.2">
      <c r="B99" s="7" t="s">
        <v>740</v>
      </c>
      <c r="C99" s="7" t="s">
        <v>741</v>
      </c>
      <c r="D99" s="2">
        <v>60889.11</v>
      </c>
      <c r="E99" s="2"/>
      <c r="F99" s="2"/>
      <c r="G99" s="2"/>
      <c r="H99" s="2"/>
      <c r="I99" s="2"/>
      <c r="J99" s="2"/>
      <c r="K99" s="2"/>
    </row>
    <row r="100" spans="2:11" s="7" customFormat="1" ht="12.75" x14ac:dyDescent="0.2">
      <c r="B100" s="7" t="s">
        <v>742</v>
      </c>
      <c r="C100" s="7" t="s">
        <v>743</v>
      </c>
      <c r="D100" s="2">
        <v>322034.09999999998</v>
      </c>
      <c r="E100" s="2"/>
      <c r="F100" s="2"/>
      <c r="G100" s="2"/>
      <c r="H100" s="2"/>
      <c r="I100" s="2"/>
      <c r="J100" s="2"/>
      <c r="K100" s="2"/>
    </row>
    <row r="101" spans="2:11" s="7" customFormat="1" ht="12.75" x14ac:dyDescent="0.2">
      <c r="B101" s="7" t="s">
        <v>744</v>
      </c>
      <c r="C101" s="7" t="s">
        <v>745</v>
      </c>
      <c r="D101" s="2">
        <v>373716.98</v>
      </c>
      <c r="E101" s="2"/>
      <c r="F101" s="2"/>
      <c r="G101" s="2"/>
      <c r="H101" s="2"/>
      <c r="I101" s="2"/>
      <c r="J101" s="2"/>
      <c r="K101" s="2"/>
    </row>
    <row r="102" spans="2:11" s="7" customFormat="1" ht="12.75" x14ac:dyDescent="0.2">
      <c r="B102" s="7" t="s">
        <v>746</v>
      </c>
      <c r="C102" s="7" t="s">
        <v>655</v>
      </c>
      <c r="D102" s="2">
        <v>328068.11</v>
      </c>
      <c r="E102" s="2"/>
      <c r="F102" s="2"/>
      <c r="G102" s="2"/>
      <c r="H102" s="2"/>
      <c r="I102" s="2"/>
      <c r="J102" s="2"/>
      <c r="K102" s="2"/>
    </row>
    <row r="103" spans="2:11" s="7" customFormat="1" ht="12.75" x14ac:dyDescent="0.2">
      <c r="B103" s="7" t="s">
        <v>747</v>
      </c>
      <c r="C103" s="7" t="s">
        <v>644</v>
      </c>
      <c r="D103" s="2">
        <v>433638.11</v>
      </c>
      <c r="E103" s="2"/>
      <c r="F103" s="2"/>
      <c r="G103" s="2"/>
      <c r="H103" s="2"/>
      <c r="I103" s="2"/>
      <c r="J103" s="2"/>
      <c r="K103" s="2"/>
    </row>
    <row r="104" spans="2:11" s="7" customFormat="1" ht="12.75" x14ac:dyDescent="0.2">
      <c r="B104" s="7" t="s">
        <v>748</v>
      </c>
      <c r="C104" s="7" t="s">
        <v>749</v>
      </c>
      <c r="D104" s="2"/>
      <c r="E104" s="2">
        <v>2235840.2599999998</v>
      </c>
      <c r="F104" s="2"/>
      <c r="G104" s="2"/>
      <c r="H104" s="2"/>
      <c r="I104" s="2"/>
      <c r="J104" s="2"/>
      <c r="K104" s="2"/>
    </row>
    <row r="105" spans="2:11" s="7" customFormat="1" ht="12.75" x14ac:dyDescent="0.2">
      <c r="B105" s="7" t="s">
        <v>750</v>
      </c>
      <c r="C105" s="7" t="s">
        <v>751</v>
      </c>
      <c r="D105" s="2">
        <v>4442.34</v>
      </c>
      <c r="E105" s="2"/>
      <c r="F105" s="2"/>
      <c r="G105" s="2"/>
      <c r="H105" s="2"/>
      <c r="I105" s="2"/>
      <c r="J105" s="2"/>
      <c r="K105" s="2"/>
    </row>
    <row r="106" spans="2:11" s="7" customFormat="1" ht="12.75" x14ac:dyDescent="0.2">
      <c r="B106" s="7" t="s">
        <v>752</v>
      </c>
      <c r="C106" s="7" t="s">
        <v>753</v>
      </c>
      <c r="D106" s="2">
        <v>261597.03</v>
      </c>
      <c r="E106" s="2"/>
      <c r="F106" s="2"/>
      <c r="G106" s="2"/>
      <c r="H106" s="2"/>
      <c r="I106" s="2"/>
      <c r="J106" s="2"/>
      <c r="K106" s="2"/>
    </row>
    <row r="107" spans="2:11" s="7" customFormat="1" ht="12.75" x14ac:dyDescent="0.2">
      <c r="B107" s="7" t="s">
        <v>754</v>
      </c>
      <c r="C107" s="7" t="s">
        <v>755</v>
      </c>
      <c r="D107" s="2">
        <v>275269.31</v>
      </c>
      <c r="E107" s="2"/>
      <c r="F107" s="2"/>
      <c r="G107" s="2"/>
      <c r="H107" s="2"/>
      <c r="I107" s="2"/>
      <c r="J107" s="2"/>
      <c r="K107" s="2"/>
    </row>
    <row r="108" spans="2:11" s="7" customFormat="1" ht="12.75" x14ac:dyDescent="0.2">
      <c r="B108" s="7" t="s">
        <v>756</v>
      </c>
      <c r="C108" s="7" t="s">
        <v>757</v>
      </c>
      <c r="D108" s="2">
        <v>1678323.86</v>
      </c>
      <c r="E108" s="2"/>
      <c r="F108" s="2"/>
      <c r="G108" s="2"/>
      <c r="H108" s="2"/>
      <c r="I108" s="2"/>
      <c r="J108" s="2"/>
      <c r="K108" s="2"/>
    </row>
    <row r="109" spans="2:11" s="7" customFormat="1" ht="12.75" x14ac:dyDescent="0.2">
      <c r="B109" s="7" t="s">
        <v>758</v>
      </c>
      <c r="C109" s="7" t="s">
        <v>759</v>
      </c>
      <c r="D109" s="2">
        <v>16207.72</v>
      </c>
      <c r="E109" s="2"/>
      <c r="F109" s="2"/>
      <c r="G109" s="2"/>
      <c r="H109" s="2"/>
      <c r="I109" s="2"/>
      <c r="J109" s="2"/>
      <c r="K109" s="2"/>
    </row>
    <row r="110" spans="2:11" s="7" customFormat="1" ht="12.75" x14ac:dyDescent="0.2">
      <c r="B110" s="7" t="s">
        <v>760</v>
      </c>
      <c r="C110" s="7" t="s">
        <v>761</v>
      </c>
      <c r="D110" s="2"/>
      <c r="E110" s="2">
        <v>693276.63</v>
      </c>
      <c r="F110" s="2"/>
      <c r="G110" s="2"/>
      <c r="H110" s="2"/>
      <c r="I110" s="2"/>
      <c r="J110" s="2"/>
      <c r="K110" s="2"/>
    </row>
    <row r="111" spans="2:11" s="7" customFormat="1" ht="12.75" x14ac:dyDescent="0.2">
      <c r="B111" s="7" t="s">
        <v>762</v>
      </c>
      <c r="C111" s="7" t="s">
        <v>209</v>
      </c>
      <c r="D111" s="2">
        <v>225875.38</v>
      </c>
      <c r="E111" s="2"/>
      <c r="F111" s="2"/>
      <c r="G111" s="2"/>
      <c r="H111" s="2"/>
      <c r="I111" s="2"/>
      <c r="J111" s="2"/>
      <c r="K111" s="2"/>
    </row>
    <row r="112" spans="2:11" s="7" customFormat="1" ht="12.75" x14ac:dyDescent="0.2">
      <c r="B112" s="7" t="s">
        <v>763</v>
      </c>
      <c r="C112" s="7" t="s">
        <v>215</v>
      </c>
      <c r="D112" s="2">
        <v>69105.8</v>
      </c>
      <c r="E112" s="2"/>
      <c r="F112" s="2"/>
      <c r="G112" s="2"/>
      <c r="H112" s="2"/>
      <c r="I112" s="2"/>
      <c r="J112" s="2"/>
      <c r="K112" s="2"/>
    </row>
    <row r="113" spans="2:11" s="7" customFormat="1" ht="12.75" x14ac:dyDescent="0.2">
      <c r="B113" s="7" t="s">
        <v>764</v>
      </c>
      <c r="C113" s="7" t="s">
        <v>225</v>
      </c>
      <c r="D113" s="2">
        <v>380515.55</v>
      </c>
      <c r="E113" s="2"/>
      <c r="F113" s="2"/>
      <c r="G113" s="2"/>
      <c r="H113" s="2"/>
      <c r="I113" s="2"/>
      <c r="J113" s="2"/>
      <c r="K113" s="2"/>
    </row>
    <row r="114" spans="2:11" s="7" customFormat="1" ht="12.75" x14ac:dyDescent="0.2">
      <c r="B114" s="7" t="s">
        <v>765</v>
      </c>
      <c r="C114" s="7" t="s">
        <v>228</v>
      </c>
      <c r="D114" s="2">
        <v>17779.900000000001</v>
      </c>
      <c r="E114" s="2"/>
      <c r="F114" s="2"/>
      <c r="G114" s="2"/>
      <c r="H114" s="2"/>
      <c r="I114" s="2"/>
      <c r="J114" s="2"/>
      <c r="K114" s="2"/>
    </row>
    <row r="115" spans="2:11" s="7" customFormat="1" ht="12.75" x14ac:dyDescent="0.2">
      <c r="B115" s="7" t="s">
        <v>766</v>
      </c>
      <c r="C115" s="7" t="s">
        <v>767</v>
      </c>
      <c r="D115" s="2"/>
      <c r="E115" s="2">
        <v>315013.43</v>
      </c>
      <c r="F115" s="2"/>
      <c r="G115" s="2"/>
      <c r="H115" s="2"/>
      <c r="I115" s="2"/>
      <c r="J115" s="2"/>
      <c r="K115" s="2"/>
    </row>
    <row r="116" spans="2:11" s="7" customFormat="1" ht="12.75" x14ac:dyDescent="0.2">
      <c r="B116" s="7" t="s">
        <v>768</v>
      </c>
      <c r="C116" s="7" t="s">
        <v>265</v>
      </c>
      <c r="D116" s="2">
        <v>225761.82</v>
      </c>
      <c r="E116" s="2"/>
      <c r="F116" s="2"/>
      <c r="G116" s="2"/>
      <c r="H116" s="2"/>
      <c r="I116" s="2"/>
      <c r="J116" s="2"/>
      <c r="K116" s="2"/>
    </row>
    <row r="117" spans="2:11" s="7" customFormat="1" ht="12.75" x14ac:dyDescent="0.2">
      <c r="B117" s="7" t="s">
        <v>769</v>
      </c>
      <c r="C117" s="7" t="s">
        <v>267</v>
      </c>
      <c r="D117" s="2">
        <v>89251.61</v>
      </c>
      <c r="E117" s="2"/>
      <c r="F117" s="2"/>
      <c r="G117" s="2"/>
      <c r="H117" s="2"/>
      <c r="I117" s="2"/>
      <c r="J117" s="2"/>
      <c r="K117" s="2"/>
    </row>
    <row r="118" spans="2:11" s="7" customFormat="1" ht="12.75" x14ac:dyDescent="0.2">
      <c r="B118" s="7" t="s">
        <v>770</v>
      </c>
      <c r="C118" s="7" t="s">
        <v>771</v>
      </c>
      <c r="D118" s="2"/>
      <c r="E118" s="2">
        <v>1025319.62</v>
      </c>
      <c r="F118" s="2"/>
      <c r="G118" s="2"/>
      <c r="H118" s="2"/>
      <c r="I118" s="2"/>
      <c r="J118" s="2"/>
      <c r="K118" s="2"/>
    </row>
    <row r="119" spans="2:11" s="7" customFormat="1" ht="12.75" x14ac:dyDescent="0.2">
      <c r="B119" s="7" t="s">
        <v>772</v>
      </c>
      <c r="C119" s="7" t="s">
        <v>773</v>
      </c>
      <c r="D119" s="2">
        <v>269897.67</v>
      </c>
      <c r="E119" s="2"/>
      <c r="F119" s="2"/>
      <c r="G119" s="2"/>
      <c r="H119" s="2"/>
      <c r="I119" s="2"/>
      <c r="J119" s="2"/>
      <c r="K119" s="2"/>
    </row>
    <row r="120" spans="2:11" s="7" customFormat="1" ht="12.75" x14ac:dyDescent="0.2">
      <c r="B120" s="7" t="s">
        <v>774</v>
      </c>
      <c r="C120" s="7" t="s">
        <v>775</v>
      </c>
      <c r="D120" s="2">
        <v>286288.27</v>
      </c>
      <c r="E120" s="2"/>
      <c r="F120" s="2"/>
      <c r="G120" s="2"/>
      <c r="H120" s="2"/>
      <c r="I120" s="2"/>
      <c r="J120" s="2"/>
      <c r="K120" s="2"/>
    </row>
    <row r="121" spans="2:11" s="7" customFormat="1" ht="12.75" x14ac:dyDescent="0.2">
      <c r="B121" s="7" t="s">
        <v>776</v>
      </c>
      <c r="C121" s="7" t="s">
        <v>231</v>
      </c>
      <c r="D121" s="2">
        <v>469133.68</v>
      </c>
      <c r="E121" s="2"/>
      <c r="F121" s="2"/>
      <c r="G121" s="2"/>
      <c r="H121" s="2"/>
      <c r="I121" s="2"/>
      <c r="J121" s="2"/>
      <c r="K121" s="2"/>
    </row>
    <row r="122" spans="2:11" s="7" customFormat="1" ht="12.75" x14ac:dyDescent="0.2">
      <c r="B122" s="7">
        <v>4.5999999999999996</v>
      </c>
      <c r="C122" s="7" t="s">
        <v>777</v>
      </c>
      <c r="D122" s="2"/>
      <c r="E122" s="2"/>
      <c r="F122" s="2">
        <v>302.86</v>
      </c>
      <c r="G122" s="2"/>
      <c r="H122" s="2"/>
      <c r="I122" s="2"/>
      <c r="J122" s="2"/>
      <c r="K122" s="2"/>
    </row>
    <row r="123" spans="2:11" s="7" customFormat="1" ht="12.75" x14ac:dyDescent="0.2">
      <c r="B123" s="7" t="s">
        <v>778</v>
      </c>
      <c r="C123" s="7" t="s">
        <v>199</v>
      </c>
      <c r="D123" s="2"/>
      <c r="E123" s="2">
        <v>302.86</v>
      </c>
      <c r="F123" s="2"/>
      <c r="G123" s="2"/>
      <c r="H123" s="2"/>
      <c r="I123" s="2"/>
      <c r="J123" s="2"/>
      <c r="K123" s="2"/>
    </row>
    <row r="124" spans="2:11" s="7" customFormat="1" ht="12.75" x14ac:dyDescent="0.2">
      <c r="B124" s="7" t="s">
        <v>779</v>
      </c>
      <c r="C124" s="7" t="s">
        <v>199</v>
      </c>
      <c r="D124" s="2">
        <v>302.86</v>
      </c>
      <c r="E124" s="2"/>
      <c r="F124" s="2"/>
      <c r="G124" s="2"/>
      <c r="H124" s="2"/>
      <c r="I124" s="2"/>
      <c r="J124" s="2"/>
      <c r="K124" s="2"/>
    </row>
    <row r="125" spans="2:11" s="7" customFormat="1" ht="12.75" x14ac:dyDescent="0.2">
      <c r="B125" s="7">
        <v>4.7</v>
      </c>
      <c r="C125" s="7" t="s">
        <v>780</v>
      </c>
      <c r="D125" s="2"/>
      <c r="E125" s="2"/>
      <c r="F125" s="2">
        <v>40681</v>
      </c>
      <c r="G125" s="2"/>
      <c r="H125" s="2"/>
      <c r="I125" s="2"/>
      <c r="J125" s="2"/>
      <c r="K125" s="2"/>
    </row>
    <row r="126" spans="2:11" s="7" customFormat="1" ht="12.75" x14ac:dyDescent="0.2">
      <c r="B126" s="7" t="s">
        <v>781</v>
      </c>
      <c r="C126" s="7" t="s">
        <v>782</v>
      </c>
      <c r="D126" s="2"/>
      <c r="E126" s="2">
        <v>40681</v>
      </c>
      <c r="F126" s="2"/>
      <c r="G126" s="2"/>
      <c r="H126" s="2"/>
      <c r="I126" s="2"/>
      <c r="J126" s="2"/>
      <c r="K126" s="2"/>
    </row>
    <row r="127" spans="2:11" s="7" customFormat="1" ht="12.75" x14ac:dyDescent="0.2">
      <c r="B127" s="7" t="s">
        <v>783</v>
      </c>
      <c r="C127" s="7" t="s">
        <v>782</v>
      </c>
      <c r="D127" s="2">
        <v>40681</v>
      </c>
      <c r="E127" s="2"/>
      <c r="F127" s="2"/>
      <c r="G127" s="12"/>
      <c r="H127" s="12"/>
      <c r="I127" s="2"/>
      <c r="J127" s="2"/>
      <c r="K127" s="2"/>
    </row>
    <row r="128" spans="2:11" s="7" customFormat="1" ht="12.75" x14ac:dyDescent="0.2">
      <c r="B128" s="7">
        <v>4.8</v>
      </c>
      <c r="C128" s="7" t="s">
        <v>784</v>
      </c>
      <c r="D128" s="2"/>
      <c r="E128" s="2"/>
      <c r="F128" s="2">
        <v>2714879.67</v>
      </c>
      <c r="G128" s="12"/>
      <c r="H128" s="12"/>
      <c r="I128" s="2"/>
      <c r="J128" s="2"/>
      <c r="K128" s="2"/>
    </row>
    <row r="129" spans="2:17" s="7" customFormat="1" ht="12.75" x14ac:dyDescent="0.2">
      <c r="B129" s="7" t="s">
        <v>785</v>
      </c>
      <c r="C129" s="7" t="s">
        <v>334</v>
      </c>
      <c r="D129" s="2"/>
      <c r="E129" s="2">
        <v>1208403.42</v>
      </c>
      <c r="F129" s="2"/>
      <c r="G129" s="2"/>
      <c r="H129" s="2"/>
      <c r="I129" s="2"/>
      <c r="J129" s="2"/>
      <c r="K129" s="2"/>
    </row>
    <row r="130" spans="2:17" s="7" customFormat="1" ht="12.75" x14ac:dyDescent="0.2">
      <c r="B130" s="7" t="s">
        <v>786</v>
      </c>
      <c r="C130" s="7" t="s">
        <v>334</v>
      </c>
      <c r="D130" s="2">
        <v>1208403.42</v>
      </c>
      <c r="E130" s="2"/>
      <c r="F130" s="2"/>
      <c r="G130" s="2"/>
      <c r="H130" s="2"/>
      <c r="I130" s="2"/>
      <c r="J130" s="2"/>
      <c r="K130" s="2"/>
    </row>
    <row r="131" spans="2:17" s="7" customFormat="1" ht="12.75" x14ac:dyDescent="0.2">
      <c r="B131" s="7" t="s">
        <v>787</v>
      </c>
      <c r="C131" s="7" t="s">
        <v>343</v>
      </c>
      <c r="D131" s="2"/>
      <c r="E131" s="2">
        <v>1506476.25</v>
      </c>
      <c r="F131" s="2"/>
      <c r="G131" s="2"/>
      <c r="H131" s="2"/>
      <c r="I131" s="2"/>
      <c r="J131" s="2"/>
      <c r="K131" s="2"/>
    </row>
    <row r="132" spans="2:17" s="7" customFormat="1" ht="12.75" x14ac:dyDescent="0.2">
      <c r="B132" s="7" t="s">
        <v>788</v>
      </c>
      <c r="C132" s="7" t="s">
        <v>343</v>
      </c>
      <c r="D132" s="2">
        <v>1506476.25</v>
      </c>
      <c r="E132" s="2"/>
      <c r="F132" s="2"/>
      <c r="G132" s="2"/>
      <c r="H132" s="2"/>
      <c r="I132" s="2"/>
      <c r="J132" s="2"/>
      <c r="K132" s="2"/>
    </row>
    <row r="133" spans="2:17" s="7" customFormat="1" ht="12.75" x14ac:dyDescent="0.2">
      <c r="C133" s="11" t="s">
        <v>789</v>
      </c>
      <c r="E133" s="2"/>
      <c r="F133" s="12">
        <f>SUM(F51:F132)</f>
        <v>36172234.439999998</v>
      </c>
      <c r="G133" s="2"/>
      <c r="H133" s="2"/>
      <c r="I133" s="2"/>
      <c r="J133" s="2"/>
      <c r="K133" s="2"/>
    </row>
    <row r="134" spans="2:17" s="7" customFormat="1" ht="12.75" x14ac:dyDescent="0.2">
      <c r="C134" s="11" t="s">
        <v>436</v>
      </c>
      <c r="E134" s="2"/>
      <c r="F134" s="12">
        <f>+F50-F133</f>
        <v>5341143.0899999961</v>
      </c>
      <c r="G134" s="2"/>
      <c r="H134" s="2"/>
      <c r="I134" s="2"/>
      <c r="J134" s="2"/>
      <c r="K134" s="2"/>
    </row>
    <row r="135" spans="2:17" s="7" customFormat="1" ht="12.75" x14ac:dyDescent="0.2">
      <c r="E135" s="2"/>
      <c r="F135" s="2"/>
      <c r="G135" s="2"/>
      <c r="H135" s="2"/>
      <c r="I135" s="2"/>
      <c r="J135" s="2"/>
      <c r="K135" s="2"/>
    </row>
    <row r="136" spans="2:17" s="7" customFormat="1" ht="12.75" x14ac:dyDescent="0.2">
      <c r="D136" s="2"/>
      <c r="E136" s="2"/>
      <c r="F136" s="2"/>
      <c r="J136" s="2"/>
      <c r="K136" s="2"/>
      <c r="O136" s="11" t="s">
        <v>790</v>
      </c>
      <c r="P136" s="12">
        <v>4405388.2799999937</v>
      </c>
      <c r="Q136" s="2"/>
    </row>
    <row r="137" spans="2:17" s="7" customFormat="1" ht="12.75" x14ac:dyDescent="0.2">
      <c r="D137" s="2"/>
      <c r="E137" s="2"/>
      <c r="F137" s="2"/>
      <c r="J137" s="2"/>
      <c r="K137" s="2"/>
      <c r="O137" s="11" t="s">
        <v>791</v>
      </c>
      <c r="P137" s="12">
        <v>935754.81000000052</v>
      </c>
      <c r="Q137" s="2">
        <f>+'[1]RESUL. MAYO'!F127</f>
        <v>0</v>
      </c>
    </row>
    <row r="138" spans="2:17" s="7" customFormat="1" ht="12.75" x14ac:dyDescent="0.2">
      <c r="D138" s="2"/>
      <c r="E138" s="2"/>
      <c r="F138" s="2"/>
      <c r="J138" s="2"/>
      <c r="K138" s="2"/>
      <c r="O138" s="2"/>
      <c r="P138" s="2">
        <f>+P136+P137</f>
        <v>5341143.0899999943</v>
      </c>
      <c r="Q138" s="2"/>
    </row>
    <row r="139" spans="2:17" s="7" customFormat="1" ht="12.75" x14ac:dyDescent="0.2">
      <c r="C139" s="3" t="s">
        <v>595</v>
      </c>
      <c r="D139" s="2"/>
      <c r="E139" s="4" t="s">
        <v>596</v>
      </c>
      <c r="F139" s="2"/>
      <c r="J139" s="2"/>
      <c r="K139" s="2"/>
      <c r="O139" s="2"/>
      <c r="P139" s="2">
        <f>+F134-P138</f>
        <v>0</v>
      </c>
      <c r="Q139" s="2"/>
    </row>
    <row r="140" spans="2:17" x14ac:dyDescent="0.25">
      <c r="C140" s="6" t="s">
        <v>597</v>
      </c>
      <c r="D140" s="2"/>
      <c r="E140" s="5" t="s">
        <v>598</v>
      </c>
    </row>
    <row r="141" spans="2:17" x14ac:dyDescent="0.25">
      <c r="C141"/>
      <c r="D141" s="2"/>
      <c r="E141" s="2"/>
    </row>
  </sheetData>
  <mergeCells count="3">
    <mergeCell ref="B2:F2"/>
    <mergeCell ref="B3:F3"/>
    <mergeCell ref="B4:F4"/>
  </mergeCells>
  <pageMargins left="0.11811023622047245" right="0.11811023622047245" top="0.35433070866141736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GENERAL</vt:lpstr>
      <vt:lpstr>RESULTADOS</vt:lpstr>
    </vt:vector>
  </TitlesOfParts>
  <Company>Jardin Azuayo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Dolores Guadalupe Guanuchi Patiño</cp:lastModifiedBy>
  <dcterms:created xsi:type="dcterms:W3CDTF">2017-08-04T22:11:46Z</dcterms:created>
  <dcterms:modified xsi:type="dcterms:W3CDTF">2017-08-04T22:12:05Z</dcterms:modified>
</cp:coreProperties>
</file>