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DICIEMBRE\"/>
    </mc:Choice>
  </mc:AlternateContent>
  <xr:revisionPtr revIDLastSave="0" documentId="8_{3EB1BEF0-59EE-4B74-B5DB-EA4B0F2B60E4}" xr6:coauthVersionLast="41" xr6:coauthVersionMax="41" xr10:uidLastSave="{00000000-0000-0000-0000-000000000000}"/>
  <bookViews>
    <workbookView xWindow="-120" yWindow="-120" windowWidth="20730" windowHeight="11160" xr2:uid="{8F43F3F0-7CE3-4B31-AAC6-4B9520537758}"/>
  </bookViews>
  <sheets>
    <sheet name="GEN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7" i="1" l="1"/>
  <c r="F474" i="1" s="1"/>
  <c r="E459" i="1"/>
  <c r="F446" i="1" s="1"/>
  <c r="H341" i="1"/>
  <c r="H342" i="1" s="1"/>
  <c r="F336" i="1"/>
  <c r="E331" i="1"/>
  <c r="F326" i="1" s="1"/>
  <c r="F350" i="1" s="1"/>
  <c r="F323" i="1"/>
  <c r="F321" i="1"/>
  <c r="F247" i="1"/>
  <c r="E136" i="1"/>
  <c r="E126" i="1"/>
  <c r="E102" i="1"/>
  <c r="E90" i="1"/>
  <c r="E78" i="1"/>
  <c r="E72" i="1"/>
  <c r="E60" i="1"/>
  <c r="E48" i="1"/>
  <c r="F351" i="1" l="1"/>
  <c r="F352" i="1" s="1"/>
</calcChain>
</file>

<file path=xl/sharedStrings.xml><?xml version="1.0" encoding="utf-8"?>
<sst xmlns="http://schemas.openxmlformats.org/spreadsheetml/2006/main" count="981" uniqueCount="792">
  <si>
    <t>COOPERATIVA DE AHORRO Y CRÉDITO JARDÍN AZUAYO LTDA.</t>
  </si>
  <si>
    <t>ESTADO DE SITUACIÓN FINANCIERA</t>
  </si>
  <si>
    <t>AL 31 DE DICIEMBRE DEL 2019</t>
  </si>
  <si>
    <t>CODIGO</t>
  </si>
  <si>
    <t>DESCRIPCION</t>
  </si>
  <si>
    <t>ACTIVOS</t>
  </si>
  <si>
    <t>1.1</t>
  </si>
  <si>
    <t>FONDOS DISPONIBLES</t>
  </si>
  <si>
    <t>1.1.01</t>
  </si>
  <si>
    <t>Caja</t>
  </si>
  <si>
    <t>1.1.01.05</t>
  </si>
  <si>
    <t>Efectivo</t>
  </si>
  <si>
    <t>1.1.01.10</t>
  </si>
  <si>
    <t>Caja chica</t>
  </si>
  <si>
    <t>1.1.03</t>
  </si>
  <si>
    <t>Bancos y otras instituciones financieras</t>
  </si>
  <si>
    <t>1.1.03.05</t>
  </si>
  <si>
    <t>Banco Central del Ecuador</t>
  </si>
  <si>
    <t>1.1.03.10</t>
  </si>
  <si>
    <t>Bancos e instituciones financieras locales</t>
  </si>
  <si>
    <t>1.1.03.20</t>
  </si>
  <si>
    <t>INSTITUCIONES DEL SECTOR FINANCIERO POPULAR Y SOLIDARIO</t>
  </si>
  <si>
    <t>1.1.04</t>
  </si>
  <si>
    <t>Efectos de cobro inmediato</t>
  </si>
  <si>
    <t>1.1.04.01</t>
  </si>
  <si>
    <t>1.3</t>
  </si>
  <si>
    <t>INVERSIONES</t>
  </si>
  <si>
    <t>1.3.03</t>
  </si>
  <si>
    <t>DISPONIBLES PARA LA VENTA DE ENTIDADES DEL SECTOR PRIVADO Y SECTOR FINANCIERO POULAR Y SOLIDARIO</t>
  </si>
  <si>
    <t>1.3.03.05</t>
  </si>
  <si>
    <t>DE 1 A 30 DÍAS SECTOR PRIVADO</t>
  </si>
  <si>
    <t>1.3.03.10</t>
  </si>
  <si>
    <t>DE 31 A 90 DÍAS SECTOR PRIVADO</t>
  </si>
  <si>
    <t>1.3.03.15</t>
  </si>
  <si>
    <t>DE 91 A 180 DÍAS SECTOR PRIVADO</t>
  </si>
  <si>
    <t>1.3.03.20</t>
  </si>
  <si>
    <t>DE 181 A 360 DÍAS SECTOR PRIVADO</t>
  </si>
  <si>
    <t>1.3.03.25</t>
  </si>
  <si>
    <t>DE MÁS DE 360 DÍAS SECTOR PRIVADO</t>
  </si>
  <si>
    <t>1.3.03.50</t>
  </si>
  <si>
    <t>DE 1 A 30 DÍAS SECTOR FINANCIERO POPULAR Y SOLIDARIO</t>
  </si>
  <si>
    <t>1.3.03.55</t>
  </si>
  <si>
    <t>DE 31 A 90 DÍAS SECTOR FINANCIERO POPULAR Y SOLIDARIO</t>
  </si>
  <si>
    <t>1.3.03.60</t>
  </si>
  <si>
    <t>DE 91 A 180 DÍAS SECTOR FINANCIERO POPULAR Y SOLIDARIO</t>
  </si>
  <si>
    <t>1.3.03.65</t>
  </si>
  <si>
    <t>DE 181 A 360 DÍAS SECTOR FINANCIERO POPULAR Y SOLIDARIO</t>
  </si>
  <si>
    <t>1.3.03.70</t>
  </si>
  <si>
    <t>DE MÁS DE 360 DÍAS SECTOR FINANCIERO POPULAR Y SOLIDARIO</t>
  </si>
  <si>
    <t>1.3.04</t>
  </si>
  <si>
    <t>Disponibles para la venta del estado o de entidades del sector público</t>
  </si>
  <si>
    <t>1.3.04.05</t>
  </si>
  <si>
    <t>De 1 a 30 días</t>
  </si>
  <si>
    <t>1.3.04.10</t>
  </si>
  <si>
    <t>De 31 a 90 días</t>
  </si>
  <si>
    <t>1.3.04.15</t>
  </si>
  <si>
    <t>De 91 a 180 días</t>
  </si>
  <si>
    <t>1.3.04.20</t>
  </si>
  <si>
    <t>De 181 a 360 días</t>
  </si>
  <si>
    <t>1.3.04.25</t>
  </si>
  <si>
    <t>De más de 360 días</t>
  </si>
  <si>
    <t>1.3.07</t>
  </si>
  <si>
    <t>De disponibilidad restringida</t>
  </si>
  <si>
    <t>1.3.07.20</t>
  </si>
  <si>
    <t>Entregadas en Garantía</t>
  </si>
  <si>
    <t>1.3.99</t>
  </si>
  <si>
    <t>(Provisión para inversiones)</t>
  </si>
  <si>
    <t>1.3.99.10</t>
  </si>
  <si>
    <t>(Provisión general para inversiones)</t>
  </si>
  <si>
    <t>1.4</t>
  </si>
  <si>
    <t>CARTERA DE CREDITOS</t>
  </si>
  <si>
    <t>1.4.01</t>
  </si>
  <si>
    <t>CARTERA DE CREDITOS COMERCIAL PRIORITARIO POR VENCER</t>
  </si>
  <si>
    <t>1.4.01.05</t>
  </si>
  <si>
    <t>1.4.01.10</t>
  </si>
  <si>
    <t>1.4.01.15</t>
  </si>
  <si>
    <t>1.4.01.20</t>
  </si>
  <si>
    <t>1.4.01.25</t>
  </si>
  <si>
    <t>1.4.02</t>
  </si>
  <si>
    <t>CARTERA DE CREDITOS DE CONSUMO PRIORITARIO POR VENCER</t>
  </si>
  <si>
    <t>1.4.02.05</t>
  </si>
  <si>
    <t>1.4.02.10</t>
  </si>
  <si>
    <t>1.4.02.15</t>
  </si>
  <si>
    <t>1.4.02.20</t>
  </si>
  <si>
    <t>1.4.02.25</t>
  </si>
  <si>
    <t>1.4.03</t>
  </si>
  <si>
    <t>CARTERA DE CREDITO INMOBILILARIO POR  VENCER</t>
  </si>
  <si>
    <t>1.4.03.05</t>
  </si>
  <si>
    <t>1.4.03.10</t>
  </si>
  <si>
    <t>1.4.03.15</t>
  </si>
  <si>
    <t>1.4.03.20</t>
  </si>
  <si>
    <t>1.4.03.25</t>
  </si>
  <si>
    <t>1.4.04</t>
  </si>
  <si>
    <t>CARTERA DE MICROCREDITO POR VENCER</t>
  </si>
  <si>
    <t>1.4.04.05</t>
  </si>
  <si>
    <t>1.4.04.10</t>
  </si>
  <si>
    <t>1.4.04.15</t>
  </si>
  <si>
    <t>1.4.04.20</t>
  </si>
  <si>
    <t>1.4.04.25</t>
  </si>
  <si>
    <t>1.4.06</t>
  </si>
  <si>
    <t>CARTERA DE CREDITO COMERCIAL ORDINARIO POR VENCER</t>
  </si>
  <si>
    <t>1.4.06.05</t>
  </si>
  <si>
    <t>1.4.06.10</t>
  </si>
  <si>
    <t>1.4.06.15</t>
  </si>
  <si>
    <t>1.4.06.20</t>
  </si>
  <si>
    <t>1.4.06.25</t>
  </si>
  <si>
    <t>1.4.10</t>
  </si>
  <si>
    <t>Cartera de credito de consumo prioritario refinanciada por vencer</t>
  </si>
  <si>
    <t>1.4.10.05</t>
  </si>
  <si>
    <t>De 1 a 30 dias</t>
  </si>
  <si>
    <t>1.4.10.10</t>
  </si>
  <si>
    <t>De 31 a 90 dias</t>
  </si>
  <si>
    <t>1.4.10.15</t>
  </si>
  <si>
    <t>De 91 a 180 dias</t>
  </si>
  <si>
    <t>1.4.10.20</t>
  </si>
  <si>
    <t>De 181 a 360 dias</t>
  </si>
  <si>
    <t>1.4.10.25</t>
  </si>
  <si>
    <t>De mas de 360 dias</t>
  </si>
  <si>
    <t>1.4.12</t>
  </si>
  <si>
    <t>Cartera de microcredito refinanciada por vencer</t>
  </si>
  <si>
    <t>1.4.12.05</t>
  </si>
  <si>
    <t>1.4.12.10</t>
  </si>
  <si>
    <t>1.4.12.15</t>
  </si>
  <si>
    <t>1.4.12.20</t>
  </si>
  <si>
    <t>1.4.12.25</t>
  </si>
  <si>
    <t>1.4.25</t>
  </si>
  <si>
    <t>CARTERA DE CREDITOS COMERCIAL PRIORITARIO QUE NO DEVENGA INTERESES</t>
  </si>
  <si>
    <t>1.4.25.05</t>
  </si>
  <si>
    <t>1.4.25.10</t>
  </si>
  <si>
    <t>1.4.25.15</t>
  </si>
  <si>
    <t>1.4.25.20</t>
  </si>
  <si>
    <t>1.4.25.25</t>
  </si>
  <si>
    <t>1.4.26</t>
  </si>
  <si>
    <t>CARTERA DE CREDITOS DE CONSUMO PRIORITARIO QUE NO DEVENGA INTERESES</t>
  </si>
  <si>
    <t>1.4.26.05</t>
  </si>
  <si>
    <t>1.4.26.10</t>
  </si>
  <si>
    <t>1.4.26.15</t>
  </si>
  <si>
    <t>1.4.26.20</t>
  </si>
  <si>
    <t>1.4.26.25</t>
  </si>
  <si>
    <t>1.4.27</t>
  </si>
  <si>
    <t>CARTERA DE CREDITO INMOBILIARIO QUE NO DEVENGA INTERESES</t>
  </si>
  <si>
    <t>1.4.27.05</t>
  </si>
  <si>
    <t>1.4.27.10</t>
  </si>
  <si>
    <t>1.4.27.15</t>
  </si>
  <si>
    <t>1.4.27.20</t>
  </si>
  <si>
    <t>1.4.27.25</t>
  </si>
  <si>
    <t>1.4.28</t>
  </si>
  <si>
    <t>CARTERA DE MICROCREDITO QUE NO DEVENGA INTERESES</t>
  </si>
  <si>
    <t>1.4.28.05</t>
  </si>
  <si>
    <t>1.4.28.10</t>
  </si>
  <si>
    <t>1.4.28.15</t>
  </si>
  <si>
    <t>1.4.28.20</t>
  </si>
  <si>
    <t>1.4.28.25</t>
  </si>
  <si>
    <t>1.4.34</t>
  </si>
  <si>
    <t>Cartera de creditos de consumo prioritario refinanciada que no devenga intereses</t>
  </si>
  <si>
    <t>1.4.34.05</t>
  </si>
  <si>
    <t>1.4.34.10</t>
  </si>
  <si>
    <t>1.4.34.15</t>
  </si>
  <si>
    <t>1.4.34.20</t>
  </si>
  <si>
    <t>1.4.34.25</t>
  </si>
  <si>
    <t>1.4.36</t>
  </si>
  <si>
    <t>Cartera microcredito refinanciada que no devenga intereses</t>
  </si>
  <si>
    <t>1.4.36.05</t>
  </si>
  <si>
    <t>1.4.36.10</t>
  </si>
  <si>
    <t>1.4.36.15</t>
  </si>
  <si>
    <t>1.4.36.20</t>
  </si>
  <si>
    <t>1.4.36.25</t>
  </si>
  <si>
    <t>1.4.49</t>
  </si>
  <si>
    <t>CARTERA DE CREDITOS COMERCIAL PRIORITARIO VENCIDA</t>
  </si>
  <si>
    <t>1.4.49.05</t>
  </si>
  <si>
    <t>1.4.49.10</t>
  </si>
  <si>
    <t>1.4.49.15</t>
  </si>
  <si>
    <t>1.4.49.20</t>
  </si>
  <si>
    <t>1.4.49.25</t>
  </si>
  <si>
    <t>1.4.50</t>
  </si>
  <si>
    <t>CARTERA DE CREDITOS DE CONSUMO PRIORITARIO VENCIDA</t>
  </si>
  <si>
    <t>1.4.50.05</t>
  </si>
  <si>
    <t>1.4.50.10</t>
  </si>
  <si>
    <t>1.4.50.15</t>
  </si>
  <si>
    <t>1.4.50.20</t>
  </si>
  <si>
    <t>De 181 a 270 dias</t>
  </si>
  <si>
    <t>1.4.50.25</t>
  </si>
  <si>
    <t>De mas de 270 dias</t>
  </si>
  <si>
    <t>1.4.51</t>
  </si>
  <si>
    <t>CARTERA DE CREDITO INMOBILIARIO VENCIDA</t>
  </si>
  <si>
    <t>1.4.51.05</t>
  </si>
  <si>
    <t>1.4.51.10</t>
  </si>
  <si>
    <t>1.4.51.15</t>
  </si>
  <si>
    <t>De 91 a 270 dias</t>
  </si>
  <si>
    <t>1.4.52</t>
  </si>
  <si>
    <t>CARTERA DE MICROCREDITO VENCIDA</t>
  </si>
  <si>
    <t>1.4.52.05</t>
  </si>
  <si>
    <t>1.4.52.10</t>
  </si>
  <si>
    <t>1.4.52.15</t>
  </si>
  <si>
    <t>1.4.52.20</t>
  </si>
  <si>
    <t>1.4.52.25</t>
  </si>
  <si>
    <t>1.4.58</t>
  </si>
  <si>
    <t>Cartera de credito de consumo prioritario refinanciada vencida</t>
  </si>
  <si>
    <t>1.4.58.05</t>
  </si>
  <si>
    <t>1.4.58.10</t>
  </si>
  <si>
    <t>1.4.58.15</t>
  </si>
  <si>
    <t>1.4.60</t>
  </si>
  <si>
    <t>Cartera de microcredito refinanciada vencida</t>
  </si>
  <si>
    <t>1.4.60.05</t>
  </si>
  <si>
    <t>1.4.60.10</t>
  </si>
  <si>
    <t>1.4.60.15</t>
  </si>
  <si>
    <t>1.4.99</t>
  </si>
  <si>
    <t>(Provisiones para créditos incobrables)</t>
  </si>
  <si>
    <t>1.4.99.05</t>
  </si>
  <si>
    <t>(CARTERA DE CREDITOS COMERCIAL PRIORITARIO)</t>
  </si>
  <si>
    <t>1.4.99.10</t>
  </si>
  <si>
    <t>(CARTERA DE CREDITOS DE CONSUMO PRIORITARIO)</t>
  </si>
  <si>
    <t>1.4.99.15</t>
  </si>
  <si>
    <t>(CARTERA DE CRÉDITO INMOBILIARIO)</t>
  </si>
  <si>
    <t>1.4.99.20</t>
  </si>
  <si>
    <t>(CARTERA DE MICROCREDITOS)</t>
  </si>
  <si>
    <t>1.4.99.30</t>
  </si>
  <si>
    <t>(CARTERA DE CREDITO COMERCIAL ORDINARIO)</t>
  </si>
  <si>
    <t>1.4.99.35</t>
  </si>
  <si>
    <t>(CARTERA DE CREDITO DE CONSUMO ORDINARIO)</t>
  </si>
  <si>
    <t>1.4.99.45</t>
  </si>
  <si>
    <t>(Cartera de credito refinanciada)</t>
  </si>
  <si>
    <t>1.4.99.80</t>
  </si>
  <si>
    <t>(Provisión genérica por tecnología crediticia)</t>
  </si>
  <si>
    <t>1.4.99.87</t>
  </si>
  <si>
    <t>(Provisiones no rever.  requerimiento normativo)</t>
  </si>
  <si>
    <t>1.4.99.89</t>
  </si>
  <si>
    <t>(PROVISION GENERICA VOLUNTARIA)</t>
  </si>
  <si>
    <t>1.6</t>
  </si>
  <si>
    <t>CUENTAS POR COBRAR</t>
  </si>
  <si>
    <t>1.6.02</t>
  </si>
  <si>
    <t>Intereses por cobrar de inversiones</t>
  </si>
  <si>
    <t>1.6.02.10</t>
  </si>
  <si>
    <t>Disponibles para la venta</t>
  </si>
  <si>
    <t>1.6.02.20</t>
  </si>
  <si>
    <t>1.6.03</t>
  </si>
  <si>
    <t>Intereses por cobrar de cartera de créditos</t>
  </si>
  <si>
    <t>1.6.03.05</t>
  </si>
  <si>
    <t>CARTERA DE CREDITOS COMERCIAL PRIORITARIO</t>
  </si>
  <si>
    <t>1.6.03.10</t>
  </si>
  <si>
    <t>CARTERA DE CREDITOS DE CONSUMO PRIORITARIO</t>
  </si>
  <si>
    <t>1.6.03.15</t>
  </si>
  <si>
    <t>CARTERA DE CREDITO INMOBILIARIO</t>
  </si>
  <si>
    <t>1.6.03.20</t>
  </si>
  <si>
    <t>CARTERA DE MICROCREDITO</t>
  </si>
  <si>
    <t>1.6.03.30</t>
  </si>
  <si>
    <t>CARTERA DE CREDITO COMERCIAL ORDINARIO</t>
  </si>
  <si>
    <t>1.6.03.45</t>
  </si>
  <si>
    <t>Cartera de credito refinanciada</t>
  </si>
  <si>
    <t>1.6.06</t>
  </si>
  <si>
    <t>Rendimientos por cobrar de fideicomisos mercantiles</t>
  </si>
  <si>
    <t>1.6.06.10</t>
  </si>
  <si>
    <t>Rendimiento por cobrar cartera de creditos de consumo prioritario titularizacion</t>
  </si>
  <si>
    <t>1.6.12</t>
  </si>
  <si>
    <t>Inversiones vencidas</t>
  </si>
  <si>
    <t>1.6.12.10</t>
  </si>
  <si>
    <t>Inversiones vencidas disponibles para la venta</t>
  </si>
  <si>
    <t>1.6.14</t>
  </si>
  <si>
    <t>PAGOS POR CUENTA DE SOCIOS</t>
  </si>
  <si>
    <t>1.6.14.30</t>
  </si>
  <si>
    <t>Gastos judiciales</t>
  </si>
  <si>
    <t>1.6.90</t>
  </si>
  <si>
    <t>Cuentas por cobrar varias</t>
  </si>
  <si>
    <t>1.6.90.05</t>
  </si>
  <si>
    <t>Anticipos al personal</t>
  </si>
  <si>
    <t>1.6.90.90</t>
  </si>
  <si>
    <t>Otras</t>
  </si>
  <si>
    <t>1.6.99</t>
  </si>
  <si>
    <t>(Provisión para cuentas por cobrar)</t>
  </si>
  <si>
    <t>1.6.99.10</t>
  </si>
  <si>
    <t>(Provisión para otras cuentas por cobrar)</t>
  </si>
  <si>
    <t>1.7</t>
  </si>
  <si>
    <t>BIENES REALIZABLES, ADJUDICADOS POR PAGO, DE ARRENDAMIENTO MERCANTIL Y NO UTILIZ</t>
  </si>
  <si>
    <t>1.7.02</t>
  </si>
  <si>
    <t>Bienes adjudicados por pago</t>
  </si>
  <si>
    <t>1.7.02.05</t>
  </si>
  <si>
    <t>Terrenos</t>
  </si>
  <si>
    <t>1.7.02.10</t>
  </si>
  <si>
    <t>Edificios y otros locales</t>
  </si>
  <si>
    <t>1.7.06</t>
  </si>
  <si>
    <t>Bienes no utilizados por la institución</t>
  </si>
  <si>
    <t>1.7.06.05</t>
  </si>
  <si>
    <t>1.7.99</t>
  </si>
  <si>
    <t>(Provisión para bienes realizables, adjudicados por pago y recuperados)</t>
  </si>
  <si>
    <t>1.7.99.10</t>
  </si>
  <si>
    <t>(Provisión para bienes adjudicados)</t>
  </si>
  <si>
    <t>1.7.99.15</t>
  </si>
  <si>
    <t>(PROVISION POR DETERIORO PARA BIENES NO UTILIZADOS POR LA INSTITUCION)</t>
  </si>
  <si>
    <t>1.8</t>
  </si>
  <si>
    <t>PROPIEDADES Y EQUIPO</t>
  </si>
  <si>
    <t>1.8.01</t>
  </si>
  <si>
    <t>1.8.01.01</t>
  </si>
  <si>
    <t>1.8.02</t>
  </si>
  <si>
    <t>Edificios</t>
  </si>
  <si>
    <t>1.8.02.01</t>
  </si>
  <si>
    <t>1.8.03</t>
  </si>
  <si>
    <t>Construcciones y remodelaciones en curso</t>
  </si>
  <si>
    <t>1.8.03.01</t>
  </si>
  <si>
    <t>1.8.05</t>
  </si>
  <si>
    <t>Muebles, enseres y equipos de oficina</t>
  </si>
  <si>
    <t>1.8.05.01</t>
  </si>
  <si>
    <t>Muebles de oficina</t>
  </si>
  <si>
    <t>1.8.05.02</t>
  </si>
  <si>
    <t>Enseres de oficina</t>
  </si>
  <si>
    <t>1.8.05.03</t>
  </si>
  <si>
    <t>Equipo de oficina</t>
  </si>
  <si>
    <t>1.8.05.04</t>
  </si>
  <si>
    <t>Pinacoteca</t>
  </si>
  <si>
    <t>1.8.06</t>
  </si>
  <si>
    <t>Equipos de computación</t>
  </si>
  <si>
    <t>1.8.06.01</t>
  </si>
  <si>
    <t>1.8.07</t>
  </si>
  <si>
    <t>Unidades de transporte</t>
  </si>
  <si>
    <t>1.8.07.01</t>
  </si>
  <si>
    <t>1.8.90</t>
  </si>
  <si>
    <t>Otros</t>
  </si>
  <si>
    <t>1.8.90.01</t>
  </si>
  <si>
    <t>Otros Activos</t>
  </si>
  <si>
    <t>1.8.99</t>
  </si>
  <si>
    <t>(Depreciación acumulada)</t>
  </si>
  <si>
    <t>1.8.99.05</t>
  </si>
  <si>
    <t>(Edificios)</t>
  </si>
  <si>
    <t>1.8.99.15</t>
  </si>
  <si>
    <t>(Muebles, enseres y equipos de oficina)</t>
  </si>
  <si>
    <t>1.8.99.20</t>
  </si>
  <si>
    <t>(Equipos de computación)</t>
  </si>
  <si>
    <t>1.8.99.25</t>
  </si>
  <si>
    <t>(Unidades de transporte)</t>
  </si>
  <si>
    <t>1.9</t>
  </si>
  <si>
    <t>OTROS ACTIVOS</t>
  </si>
  <si>
    <t>1.9.01</t>
  </si>
  <si>
    <t>Inversiones en acciones y participaciones</t>
  </si>
  <si>
    <t>1.9.01.10</t>
  </si>
  <si>
    <t>En otras instituciones financieras</t>
  </si>
  <si>
    <t>1.9.01.25</t>
  </si>
  <si>
    <t>En otros organismos de integración cooperativa</t>
  </si>
  <si>
    <t>1.9.01.30</t>
  </si>
  <si>
    <t>Inversiones no financieras</t>
  </si>
  <si>
    <t>1.9.02</t>
  </si>
  <si>
    <t>Derechos fiduciarios</t>
  </si>
  <si>
    <t>1.9.02.05</t>
  </si>
  <si>
    <t>Inversiones</t>
  </si>
  <si>
    <t>1.9.02.10</t>
  </si>
  <si>
    <t>Cartera de créditos por vencer</t>
  </si>
  <si>
    <t>1.9.02.21</t>
  </si>
  <si>
    <t>Cartera de créditos que no devenga intereses</t>
  </si>
  <si>
    <t>1.9.02.30</t>
  </si>
  <si>
    <t>Cartera de créditos vencida</t>
  </si>
  <si>
    <t>1.9.02.85</t>
  </si>
  <si>
    <t>Fondos Disponibles</t>
  </si>
  <si>
    <t>1.9.02.86</t>
  </si>
  <si>
    <t>Fondos de liquidez</t>
  </si>
  <si>
    <t>1.9.04</t>
  </si>
  <si>
    <t>Gastos y pagos anticipados</t>
  </si>
  <si>
    <t>1.9.04.10</t>
  </si>
  <si>
    <t>Anticipos a terceros</t>
  </si>
  <si>
    <t>1.9.04.90</t>
  </si>
  <si>
    <t>1.9.04.99</t>
  </si>
  <si>
    <t>(Amortización de gastos anticipados)</t>
  </si>
  <si>
    <t>1.9.05</t>
  </si>
  <si>
    <t>Gastos diferidos</t>
  </si>
  <si>
    <t>1.9.05.20</t>
  </si>
  <si>
    <t>Programas de computación</t>
  </si>
  <si>
    <t>1.9.05.25</t>
  </si>
  <si>
    <t>Gastos de adecuación</t>
  </si>
  <si>
    <t>1.9.05.90</t>
  </si>
  <si>
    <t>1.9.05.99</t>
  </si>
  <si>
    <t>(Amortización acumulada gastos diferidos)</t>
  </si>
  <si>
    <t>1.9.06</t>
  </si>
  <si>
    <t>Materiales, mercaderías e insumos</t>
  </si>
  <si>
    <t>1.9.06.15</t>
  </si>
  <si>
    <t>Proveeduría</t>
  </si>
  <si>
    <t>1.9.90</t>
  </si>
  <si>
    <t>1.9.90.05</t>
  </si>
  <si>
    <t>Impuesto al valor agregado IVA</t>
  </si>
  <si>
    <t>1.9.90.10</t>
  </si>
  <si>
    <t>Otros impuestos</t>
  </si>
  <si>
    <t>1.9.90.15</t>
  </si>
  <si>
    <t>Depósitos en garantía y para importaciones</t>
  </si>
  <si>
    <t>1.9.90.25</t>
  </si>
  <si>
    <t>Faltantes de caja</t>
  </si>
  <si>
    <t>1.9.90.90</t>
  </si>
  <si>
    <t>Varias</t>
  </si>
  <si>
    <t>1.9.99</t>
  </si>
  <si>
    <t>(Provisión para otros activos irrecuperables)</t>
  </si>
  <si>
    <t>1.9.99.10</t>
  </si>
  <si>
    <t>(Provisión para valuación de derechos fiduciarios)</t>
  </si>
  <si>
    <t>1.9.99.90</t>
  </si>
  <si>
    <t>(Provisión para otros activos)</t>
  </si>
  <si>
    <t xml:space="preserve">TOTAL ACTIVOS: </t>
  </si>
  <si>
    <t>PASIVOS</t>
  </si>
  <si>
    <t>2.1</t>
  </si>
  <si>
    <t>OBLIGACIONES CON EL PUBLICO</t>
  </si>
  <si>
    <t>2.1.01</t>
  </si>
  <si>
    <t>Depósitos a la vista</t>
  </si>
  <si>
    <t>2.1.01.35</t>
  </si>
  <si>
    <t>Depósitos de ahorro</t>
  </si>
  <si>
    <t>2.1.01.50</t>
  </si>
  <si>
    <t>Depósitos por confirmar</t>
  </si>
  <si>
    <t>2.1.03</t>
  </si>
  <si>
    <t>Depósitos a plazo</t>
  </si>
  <si>
    <t>2.1.03.05</t>
  </si>
  <si>
    <t>2.1.03.10</t>
  </si>
  <si>
    <t>2.1.03.15</t>
  </si>
  <si>
    <t>2.1.03.20</t>
  </si>
  <si>
    <t>2.1.03.25</t>
  </si>
  <si>
    <t>De más de 361 días</t>
  </si>
  <si>
    <t>2.1.05</t>
  </si>
  <si>
    <t>Depósitos Restringidos</t>
  </si>
  <si>
    <t>2.1.05.01</t>
  </si>
  <si>
    <t>2.3</t>
  </si>
  <si>
    <t>OBLIGACIONES INMEDIATAS</t>
  </si>
  <si>
    <t>2.3.02</t>
  </si>
  <si>
    <t>Giros, transferencias y cobranzas por pagar</t>
  </si>
  <si>
    <t>2.3.02.05</t>
  </si>
  <si>
    <t>GIROS Y TRANSFERENCIAS</t>
  </si>
  <si>
    <t>2.3.02.10</t>
  </si>
  <si>
    <t>Cobranzas</t>
  </si>
  <si>
    <t>2.3.03</t>
  </si>
  <si>
    <t>Recaudaciones para el sector público</t>
  </si>
  <si>
    <t>2.3.03.01</t>
  </si>
  <si>
    <t>2.5</t>
  </si>
  <si>
    <t>CUENTAS POR PAGAR</t>
  </si>
  <si>
    <t>2.5.01</t>
  </si>
  <si>
    <t>Intereses por pagar</t>
  </si>
  <si>
    <t>2.5.01.05</t>
  </si>
  <si>
    <t>2.5.01.15</t>
  </si>
  <si>
    <t>2.5.01.35</t>
  </si>
  <si>
    <t>Obligaciones financieras</t>
  </si>
  <si>
    <t>2.5.01.90</t>
  </si>
  <si>
    <t>2.5.03</t>
  </si>
  <si>
    <t>Obligaciones patronales</t>
  </si>
  <si>
    <t>2.5.03.05</t>
  </si>
  <si>
    <t>Remuneraciones</t>
  </si>
  <si>
    <t>2.5.03.10</t>
  </si>
  <si>
    <t>Beneficios Sociales</t>
  </si>
  <si>
    <t>2.5.03.15</t>
  </si>
  <si>
    <t>Aportes al IESS</t>
  </si>
  <si>
    <t>2.5.03.20</t>
  </si>
  <si>
    <t>Fondo de reserva IESS</t>
  </si>
  <si>
    <t>2.5.03.25</t>
  </si>
  <si>
    <t>Participación a empleados</t>
  </si>
  <si>
    <t>2.5.03.90</t>
  </si>
  <si>
    <t>2.5.04</t>
  </si>
  <si>
    <t>Retenciones</t>
  </si>
  <si>
    <t>2.5.04.05</t>
  </si>
  <si>
    <t>Retenciones fiscales</t>
  </si>
  <si>
    <t>2.5.05</t>
  </si>
  <si>
    <t>Contribuciones, impuestos y multas</t>
  </si>
  <si>
    <t>2.5.05.05</t>
  </si>
  <si>
    <t>Impuesto a la renta</t>
  </si>
  <si>
    <t>2.5.05.90</t>
  </si>
  <si>
    <t>Otras contribuciones e impuestos</t>
  </si>
  <si>
    <t>2.5.11</t>
  </si>
  <si>
    <t>PROVISIONES PARA ACEPTACIONES</t>
  </si>
  <si>
    <t>2.5.11.01</t>
  </si>
  <si>
    <t>2.5.90</t>
  </si>
  <si>
    <t>Cuentas por pagar varias</t>
  </si>
  <si>
    <t>2.5.90.15</t>
  </si>
  <si>
    <t>Cheques girados no cobrados</t>
  </si>
  <si>
    <t>2.5.90.90</t>
  </si>
  <si>
    <t>Otras cuentas por pagar</t>
  </si>
  <si>
    <t>2.6</t>
  </si>
  <si>
    <t>OBLIGACIONES FINANCIERAS</t>
  </si>
  <si>
    <t>2.6.02</t>
  </si>
  <si>
    <t>OBLIGACIONES CON  INSTITUCIOJES FINANCERAS DEL PAIS Y SECTOR FINANCIERO POPULAR Y SOLIDARIO</t>
  </si>
  <si>
    <t>2.6.02.50</t>
  </si>
  <si>
    <t>DE 1 A 30 DIAS DEL SECTOR FINANCIERO POPULAR Y SOLIDARIO</t>
  </si>
  <si>
    <t>2.6.02.55</t>
  </si>
  <si>
    <t>DE 31 A 90 DIAS DEL SECTOR FINANCIERO POPULAR Y SOLIDARIO</t>
  </si>
  <si>
    <t>2.6.02.60</t>
  </si>
  <si>
    <t>DE 91 A 180 DÍAS DEL SECTOR FINANCIERO POPULAR  Y SOLIDARIO</t>
  </si>
  <si>
    <t>2.6.02.65</t>
  </si>
  <si>
    <t>DE 181 A 360 DIAS DEL SECTOR FINANCIERO POPULAR Y SOLIDARIO</t>
  </si>
  <si>
    <t>2.6.02.70</t>
  </si>
  <si>
    <t>DE MAS DE 360 DIAS DEL SECTOR FINANCIERO POPULAR Y SOLIDARIO</t>
  </si>
  <si>
    <t>2.6.03</t>
  </si>
  <si>
    <t>Obligaciones con instituciones financieras del exterior</t>
  </si>
  <si>
    <t>2.6.03.05</t>
  </si>
  <si>
    <t>2.6.03.10</t>
  </si>
  <si>
    <t>2.6.03.15</t>
  </si>
  <si>
    <t>2.6.03.20</t>
  </si>
  <si>
    <t>2.6.03.25</t>
  </si>
  <si>
    <t>2.6.06</t>
  </si>
  <si>
    <t>Obligaciones con entidades financieras del sector público</t>
  </si>
  <si>
    <t>2.6.06.05</t>
  </si>
  <si>
    <t>2.6.06.10</t>
  </si>
  <si>
    <t>2.6.06.15</t>
  </si>
  <si>
    <t>2.6.06.20</t>
  </si>
  <si>
    <t>2.6.06.25</t>
  </si>
  <si>
    <t>2.6.07</t>
  </si>
  <si>
    <t>Obligaciones con organismos multilaterales</t>
  </si>
  <si>
    <t>2.6.07.05</t>
  </si>
  <si>
    <t>2.6.07.10</t>
  </si>
  <si>
    <t>2.6.07.15</t>
  </si>
  <si>
    <t>2.6.07.20</t>
  </si>
  <si>
    <t>2.6.07.25</t>
  </si>
  <si>
    <t>2.9</t>
  </si>
  <si>
    <t>OTROS PASIVOS</t>
  </si>
  <si>
    <t>2.9.03</t>
  </si>
  <si>
    <t>Fondos en administración</t>
  </si>
  <si>
    <t>2.9.03.01</t>
  </si>
  <si>
    <t>2.9.90</t>
  </si>
  <si>
    <t>2.9.90.05</t>
  </si>
  <si>
    <t>Sobrantes de caja</t>
  </si>
  <si>
    <t>2.9.90.90</t>
  </si>
  <si>
    <t>Varios</t>
  </si>
  <si>
    <t xml:space="preserve">TOTAL PASIVOS: </t>
  </si>
  <si>
    <t>PATRIMONIO</t>
  </si>
  <si>
    <t>3.1</t>
  </si>
  <si>
    <t>CAPITAL SOCIAL</t>
  </si>
  <si>
    <t>3.1.03</t>
  </si>
  <si>
    <t>Aportes de socios</t>
  </si>
  <si>
    <t>3.1.03.15</t>
  </si>
  <si>
    <t>Certificados de Socios</t>
  </si>
  <si>
    <t>3.3</t>
  </si>
  <si>
    <t>RESERVAS</t>
  </si>
  <si>
    <t>3.3.01</t>
  </si>
  <si>
    <t>Fondo Irrepartible de Reserva Legal</t>
  </si>
  <si>
    <t>3.3.01.05</t>
  </si>
  <si>
    <t>Reserva Legal Irrepartible</t>
  </si>
  <si>
    <t>3.3.01.10</t>
  </si>
  <si>
    <t>Aporte de los socios por capitalización extraordinaria</t>
  </si>
  <si>
    <t>3.3.01.15</t>
  </si>
  <si>
    <t>Donaciones</t>
  </si>
  <si>
    <t>3.3.03</t>
  </si>
  <si>
    <t>Especiales</t>
  </si>
  <si>
    <t>3.3.03.10</t>
  </si>
  <si>
    <t>Para futuras capitalizaciones</t>
  </si>
  <si>
    <t>3.3.03.90</t>
  </si>
  <si>
    <t>OTRAS</t>
  </si>
  <si>
    <t>3.3.10</t>
  </si>
  <si>
    <t>Por resultados no operativos</t>
  </si>
  <si>
    <t>3.3.10.01</t>
  </si>
  <si>
    <t>3.5</t>
  </si>
  <si>
    <t>SUPERAVIT POR VALUACIONES</t>
  </si>
  <si>
    <t>3.5.01</t>
  </si>
  <si>
    <t>Superávit por valuación de propiedades, equipo y otros</t>
  </si>
  <si>
    <t>3.5.01.01</t>
  </si>
  <si>
    <t>3.5.04</t>
  </si>
  <si>
    <t xml:space="preserve"> VALUACION DE INVERSIONES EN INSTRUMENTOS FINANCIEROS</t>
  </si>
  <si>
    <t>3.5.04.01</t>
  </si>
  <si>
    <t>Valuación de inversiones en instrumentos financieros</t>
  </si>
  <si>
    <t>3.6</t>
  </si>
  <si>
    <t>RESULTADOS</t>
  </si>
  <si>
    <t>3.6.01</t>
  </si>
  <si>
    <t>Utilidades o excedentes acumulados</t>
  </si>
  <si>
    <t>3.6.01.01</t>
  </si>
  <si>
    <t>3.6.02</t>
  </si>
  <si>
    <t>(Pérdidas acumuladas)</t>
  </si>
  <si>
    <t>3.6.02.01</t>
  </si>
  <si>
    <t>3.6.03</t>
  </si>
  <si>
    <t>UTILIDAD O EXCEDENTE DEL EJERCICIO</t>
  </si>
  <si>
    <t>3.6.03.01</t>
  </si>
  <si>
    <t>3.6.04</t>
  </si>
  <si>
    <t>(Pérdida del ejercicio)</t>
  </si>
  <si>
    <t>3.6.04.01</t>
  </si>
  <si>
    <t>TOTAL PATRIMONIO:</t>
  </si>
  <si>
    <t>RESULTADO OPERATIVO:</t>
  </si>
  <si>
    <t>TOTAL GENERAL:</t>
  </si>
  <si>
    <t>CUENTAS CONTINGENTES'</t>
  </si>
  <si>
    <t>6.3</t>
  </si>
  <si>
    <t>ACREEDORAS POR EL CONTRARIO'</t>
  </si>
  <si>
    <t>6.3.01</t>
  </si>
  <si>
    <t>Avales'</t>
  </si>
  <si>
    <t>6.3.01.05</t>
  </si>
  <si>
    <t>Avales Comunes'</t>
  </si>
  <si>
    <t>6.3.04</t>
  </si>
  <si>
    <t>Créditos aprobados no desembolsados'</t>
  </si>
  <si>
    <t>6.3.04.10</t>
  </si>
  <si>
    <t>CARTERA DE CREDITO DE CONSUMO PRIORITARIO'</t>
  </si>
  <si>
    <t>6.3.04.20</t>
  </si>
  <si>
    <t>CARTERA DE MICROCREDITO'</t>
  </si>
  <si>
    <t>6.3.05</t>
  </si>
  <si>
    <t>Compromisos futuros'</t>
  </si>
  <si>
    <t>6.3.05.90</t>
  </si>
  <si>
    <t>OTROS COMPROMISOS'</t>
  </si>
  <si>
    <t>6.4</t>
  </si>
  <si>
    <t>ACREEDORAS'</t>
  </si>
  <si>
    <t>6.4.01</t>
  </si>
  <si>
    <t>6.4.01.05</t>
  </si>
  <si>
    <t>Avales comunes'</t>
  </si>
  <si>
    <t>6.4.04</t>
  </si>
  <si>
    <t>6.4.04.10</t>
  </si>
  <si>
    <t>6.4.04.20</t>
  </si>
  <si>
    <t>6.4.05</t>
  </si>
  <si>
    <t>6.4.05.90</t>
  </si>
  <si>
    <t>Otros compromisos'</t>
  </si>
  <si>
    <t>CUENTAS DE ORDEN'</t>
  </si>
  <si>
    <t>7.1</t>
  </si>
  <si>
    <t>CUENTAS DE ORDEN DEUDORAS'</t>
  </si>
  <si>
    <t>7.1.01</t>
  </si>
  <si>
    <t>Valores y bienes propios en poder de terceros'</t>
  </si>
  <si>
    <t>7.1.01.05</t>
  </si>
  <si>
    <t>En cobranza'</t>
  </si>
  <si>
    <t>7.1.02</t>
  </si>
  <si>
    <t>Activos propios en poder de terceros entregados en garantía'</t>
  </si>
  <si>
    <t>7.1.02.20</t>
  </si>
  <si>
    <t>Inversiones de disponibilidad restringida'</t>
  </si>
  <si>
    <t>7.1.02.25</t>
  </si>
  <si>
    <t>CARTERA DE CREDITOS COMERCIAL PRIORITARIO'</t>
  </si>
  <si>
    <t>7.1.02.30</t>
  </si>
  <si>
    <t>CARTERA DE CREDITOS DE CONSUMO PRIORITARIO'</t>
  </si>
  <si>
    <t>7.1.02.35</t>
  </si>
  <si>
    <t>CARTERA DE CREDITO INMOBILIARIO'</t>
  </si>
  <si>
    <t>7.1.02.40</t>
  </si>
  <si>
    <t>7.1.03</t>
  </si>
  <si>
    <t>Activos castigados'</t>
  </si>
  <si>
    <t>7.1.03.10</t>
  </si>
  <si>
    <t>Cartera de créditos'</t>
  </si>
  <si>
    <t>7.1.03.20</t>
  </si>
  <si>
    <t>Cuentas por cobrar'</t>
  </si>
  <si>
    <t>7.1.04</t>
  </si>
  <si>
    <t>Líneas de crédito no utilizadas'</t>
  </si>
  <si>
    <t>7.1.04.05</t>
  </si>
  <si>
    <t>Del país'</t>
  </si>
  <si>
    <t>7.1.04.10</t>
  </si>
  <si>
    <t>Del exterior'</t>
  </si>
  <si>
    <t>7.1.05</t>
  </si>
  <si>
    <t>Operaciones activas con empresas vinculadas'</t>
  </si>
  <si>
    <t>7.1.05.10</t>
  </si>
  <si>
    <t>7.1.05.35</t>
  </si>
  <si>
    <t>Operaciones contingentes'</t>
  </si>
  <si>
    <t>7.1.07</t>
  </si>
  <si>
    <t>CARTERA DE CRÉDITOS Y OTROS ACTIVOS EN DEMANDA JUDICIAL'</t>
  </si>
  <si>
    <t>7.1.07.05</t>
  </si>
  <si>
    <t>COMERCIAL PRIORITARIO'</t>
  </si>
  <si>
    <t>7.1.07.10</t>
  </si>
  <si>
    <t>CONSUMO PRIORITARIO'</t>
  </si>
  <si>
    <t>7.1.07.15</t>
  </si>
  <si>
    <t>INMOBILIARIO'</t>
  </si>
  <si>
    <t>7.1.07.20</t>
  </si>
  <si>
    <t>MICROCREDITO'</t>
  </si>
  <si>
    <t>7.1.08</t>
  </si>
  <si>
    <t>Cartera comprada a entidades en liquidación o adquirida por procesos de fusión'</t>
  </si>
  <si>
    <t>7.1.08.10</t>
  </si>
  <si>
    <t>Saldo de Cartera comprada a entidades en liquidación o adquirida por procesos de fusión'</t>
  </si>
  <si>
    <t>7.1.09</t>
  </si>
  <si>
    <t>Intereses, comisiones e ingresos en suspenso'</t>
  </si>
  <si>
    <t>7.1.09.05</t>
  </si>
  <si>
    <t>CARTERA DE CREDITO COMERCIAL PRIORITARIO'</t>
  </si>
  <si>
    <t>7.1.09.10</t>
  </si>
  <si>
    <t>7.1.09.15</t>
  </si>
  <si>
    <t>7.1.09.20</t>
  </si>
  <si>
    <t>7.1.09.45</t>
  </si>
  <si>
    <t>CARTERA DE CREDITOS REFINANCIADA'</t>
  </si>
  <si>
    <t>7.1.09.90</t>
  </si>
  <si>
    <t>Otros'</t>
  </si>
  <si>
    <t>7.1.17</t>
  </si>
  <si>
    <t>Cartera entregada para procesos de titularización'</t>
  </si>
  <si>
    <t>7.1.17.20</t>
  </si>
  <si>
    <t>Cartera de créditos de consumo prioritario'</t>
  </si>
  <si>
    <t>7.1.90</t>
  </si>
  <si>
    <t>Otras cuentas de orden deudoras'</t>
  </si>
  <si>
    <t>7.1.90.05</t>
  </si>
  <si>
    <t>Cobertura de seguros'</t>
  </si>
  <si>
    <t>7.2</t>
  </si>
  <si>
    <t>DEUDORAS POR EL CONTRARIO'</t>
  </si>
  <si>
    <t>7.2.01</t>
  </si>
  <si>
    <t>7.2.01.05</t>
  </si>
  <si>
    <t>En Cobranza'</t>
  </si>
  <si>
    <t>7.2.02</t>
  </si>
  <si>
    <t>7.2.02.20</t>
  </si>
  <si>
    <t>7.2.02.25</t>
  </si>
  <si>
    <t>7.2.02.30</t>
  </si>
  <si>
    <t>7.2.02.35</t>
  </si>
  <si>
    <t>7.2.02.40</t>
  </si>
  <si>
    <t>7.2.03</t>
  </si>
  <si>
    <t>7.2.03.01</t>
  </si>
  <si>
    <t>7.2.03.02</t>
  </si>
  <si>
    <t>Cuentas por cobrar castigadas'</t>
  </si>
  <si>
    <t>7.2.04</t>
  </si>
  <si>
    <t>7.2.04.05</t>
  </si>
  <si>
    <t>7.2.04.10</t>
  </si>
  <si>
    <t>7.2.05</t>
  </si>
  <si>
    <t>7.2.05.10</t>
  </si>
  <si>
    <t>Cartera de Créditos'</t>
  </si>
  <si>
    <t>7.2.05.35</t>
  </si>
  <si>
    <t>Operaciones Contingentes'</t>
  </si>
  <si>
    <t>7.2.07</t>
  </si>
  <si>
    <t>CARTERA DE CREDITOS Y OTROS ACTIVOS EN DEMANDA JUDICIAL'</t>
  </si>
  <si>
    <t>7.2.07.05</t>
  </si>
  <si>
    <t>7.2.07.10</t>
  </si>
  <si>
    <t>7.2.07.15</t>
  </si>
  <si>
    <t>7.2.07.20</t>
  </si>
  <si>
    <t>7.2.08</t>
  </si>
  <si>
    <t>7.2.08.10</t>
  </si>
  <si>
    <t>7.2.09</t>
  </si>
  <si>
    <t>Intereses en suspenso'</t>
  </si>
  <si>
    <t>7.2.09.05</t>
  </si>
  <si>
    <t>7.2.09.10</t>
  </si>
  <si>
    <t>7.2.09.15</t>
  </si>
  <si>
    <t>7.2.09.20</t>
  </si>
  <si>
    <t>7.2.09.45</t>
  </si>
  <si>
    <t>7.2.09.90</t>
  </si>
  <si>
    <t>7.2.17</t>
  </si>
  <si>
    <t>Cartera de creditos consumo prioritario'</t>
  </si>
  <si>
    <t>7.2.17.20</t>
  </si>
  <si>
    <t>7.2.90</t>
  </si>
  <si>
    <t>7.2.90.05</t>
  </si>
  <si>
    <t>7.3</t>
  </si>
  <si>
    <t>7.3.01</t>
  </si>
  <si>
    <t>Valores y bienes recibidos de terceros'</t>
  </si>
  <si>
    <t>7.3.01.10</t>
  </si>
  <si>
    <t>Documentos en garantía'</t>
  </si>
  <si>
    <t>7.3.01.15</t>
  </si>
  <si>
    <t>VALORES FIDUCIARIOS EN GARANTIA'</t>
  </si>
  <si>
    <t>7.3.01.20</t>
  </si>
  <si>
    <t>Bienes Inmuebles en garantía'</t>
  </si>
  <si>
    <t>7.3.01.25</t>
  </si>
  <si>
    <t>OTROS BIENES EN GARANTIA'</t>
  </si>
  <si>
    <t>7.3.01.30</t>
  </si>
  <si>
    <t>En custodia'</t>
  </si>
  <si>
    <t>7.3.02</t>
  </si>
  <si>
    <t>Operaciones pasivas con empresas vinculadas'</t>
  </si>
  <si>
    <t>7.3.02.05</t>
  </si>
  <si>
    <t>Operaciones pasivas  vinculados'</t>
  </si>
  <si>
    <t>7.3.04</t>
  </si>
  <si>
    <t>DEPOSITOS Y OTRAS CAPTACIONES NO CUBIERTAS POR EL FONDO DE SEGURO DE DEPOSITOS'</t>
  </si>
  <si>
    <t>7.3.04.01</t>
  </si>
  <si>
    <t>7.3.07</t>
  </si>
  <si>
    <t>Depósitos de entidades del sector público'</t>
  </si>
  <si>
    <t>7.3.07.10</t>
  </si>
  <si>
    <t>Depósitos de ahorros'</t>
  </si>
  <si>
    <t>7.3.14</t>
  </si>
  <si>
    <t>Provisiones Constituidas'</t>
  </si>
  <si>
    <t>7.3.14.02</t>
  </si>
  <si>
    <t>Provision cartera refinanciada consumo prioritario'</t>
  </si>
  <si>
    <t>7.3.14.04</t>
  </si>
  <si>
    <t>Provision cartera refinanciada microcredito'</t>
  </si>
  <si>
    <t>7.3.14.17</t>
  </si>
  <si>
    <t>PROVISION GENERICA POR TECNOLOGIA CREDITICIA CARTERA DE CONSUMO PRIORITARIO'</t>
  </si>
  <si>
    <t>7.3.14.18</t>
  </si>
  <si>
    <t>Provisión genérica por tecnología crediticia de cartera Cartera de Microcredito'</t>
  </si>
  <si>
    <t>7.3.14.20</t>
  </si>
  <si>
    <t>PROVISION GENERICA VOLUNTARIA CARTERA COMERCIAL PRIORITARIA'</t>
  </si>
  <si>
    <t>7.3.14.21</t>
  </si>
  <si>
    <t>Provision generica voluntaria cartera consumo prioritario'</t>
  </si>
  <si>
    <t>7.3.14.22</t>
  </si>
  <si>
    <t>Provision generica voluntaria cartera inmobiliaria'</t>
  </si>
  <si>
    <t>7.3.14.23</t>
  </si>
  <si>
    <t>Provision generica voluntaria cartera microcredito'</t>
  </si>
  <si>
    <t>7.3.14.25</t>
  </si>
  <si>
    <t>Provision generica voluntaria cartera comercial ordinaria'</t>
  </si>
  <si>
    <t>7.3.15</t>
  </si>
  <si>
    <t>Depósitos o captaciones constituidos como garantía de préstamos'</t>
  </si>
  <si>
    <t>7.3.15.05</t>
  </si>
  <si>
    <t>CARTERA COMERCIAL PRIORITARIO'</t>
  </si>
  <si>
    <t>7.3.15.10</t>
  </si>
  <si>
    <t>CARTERA DE CONSUMO PRIORITARIO'</t>
  </si>
  <si>
    <t>7.3.15.15</t>
  </si>
  <si>
    <t>7.3.15.20</t>
  </si>
  <si>
    <t>7.4</t>
  </si>
  <si>
    <t>CUENTAS DE ORDEN ACREEDORAS'</t>
  </si>
  <si>
    <t>7.4.01</t>
  </si>
  <si>
    <t>7.4.01.10</t>
  </si>
  <si>
    <t>7.4.01.15</t>
  </si>
  <si>
    <t>Valores fiduciarios en garantía'</t>
  </si>
  <si>
    <t>7.4.01.20</t>
  </si>
  <si>
    <t>Bienes inmuebles en garantía'</t>
  </si>
  <si>
    <t>7.4.01.25</t>
  </si>
  <si>
    <t>7.4.01.30</t>
  </si>
  <si>
    <t>7.4.02</t>
  </si>
  <si>
    <t>7.4.02.05</t>
  </si>
  <si>
    <t>Obligaciones con el público'</t>
  </si>
  <si>
    <t>7.4.04</t>
  </si>
  <si>
    <t>DEPOSITOS Y OTRAS CAPTACIONES NO CUBIERTAS POR EL FONDO DE SEGURO DE DEPOSITO'</t>
  </si>
  <si>
    <t>7.4.04.05</t>
  </si>
  <si>
    <t>7.4.07</t>
  </si>
  <si>
    <t>7.4.07.10</t>
  </si>
  <si>
    <t>Depósitos de ahorro'</t>
  </si>
  <si>
    <t>7.4.14</t>
  </si>
  <si>
    <t>7.4.14.02</t>
  </si>
  <si>
    <t>7.4.14.04</t>
  </si>
  <si>
    <t>7.4.14.17</t>
  </si>
  <si>
    <t>7.4.14.18</t>
  </si>
  <si>
    <t>Provisión genérica por tecnología crediticia Cartera de Microcrédito'</t>
  </si>
  <si>
    <t>7.4.14.20</t>
  </si>
  <si>
    <t>7.4.14.21</t>
  </si>
  <si>
    <t>7.4.14.22</t>
  </si>
  <si>
    <t>7.4.14.23</t>
  </si>
  <si>
    <t>7.4.14.25</t>
  </si>
  <si>
    <t>7.4.15</t>
  </si>
  <si>
    <t>DEPOSITOS  O CAPTACIONES CONSTITUIDOS COMO GARANTIA DE PRESTAMOS'</t>
  </si>
  <si>
    <t>7.4.15.05</t>
  </si>
  <si>
    <t>7.4.15.10</t>
  </si>
  <si>
    <t>7.4.15.15</t>
  </si>
  <si>
    <t>7.4.15.20</t>
  </si>
  <si>
    <t>Juan Carlos Urgilés Martinez</t>
  </si>
  <si>
    <t>Dolores Guanuchi Patiño</t>
  </si>
  <si>
    <t>GERENTE GENERAL</t>
  </si>
  <si>
    <t xml:space="preserve">CONTADORA GENERAL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</si>
</sst>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0" fontId="2" fillId="0" borderId="0" xfId="0" quotePrefix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39E4-30EF-4780-B98E-4BE58295FD3E}">
  <dimension ref="B3:I508"/>
  <sheetViews>
    <sheetView tabSelected="1" workbookViewId="0">
      <selection activeCell="B3" sqref="B3:F508"/>
    </sheetView>
  </sheetViews>
  <sheetFormatPr baseColWidth="10" defaultRowHeight="12.75" x14ac:dyDescent="0.2"/>
  <cols>
    <col min="1" max="1" width="0.85546875" style="3" customWidth="1"/>
    <col min="2" max="2" width="11.42578125" style="3"/>
    <col min="3" max="3" width="38.5703125" style="3" customWidth="1"/>
    <col min="4" max="4" width="18.7109375" style="2" customWidth="1"/>
    <col min="5" max="5" width="20.28515625" style="2" customWidth="1"/>
    <col min="6" max="6" width="18.5703125" style="2" customWidth="1"/>
    <col min="7" max="7" width="14.140625" style="2" bestFit="1" customWidth="1"/>
    <col min="8" max="8" width="11.42578125" style="3"/>
    <col min="9" max="9" width="20.85546875" style="3" customWidth="1"/>
    <col min="10" max="16384" width="11.42578125" style="3"/>
  </cols>
  <sheetData>
    <row r="3" spans="2:6" ht="18.75" x14ac:dyDescent="0.3">
      <c r="B3" s="1" t="s">
        <v>0</v>
      </c>
      <c r="C3" s="1"/>
      <c r="D3" s="1"/>
      <c r="E3" s="1"/>
      <c r="F3" s="1"/>
    </row>
    <row r="4" spans="2:6" ht="18.75" x14ac:dyDescent="0.3">
      <c r="B4" s="1" t="s">
        <v>1</v>
      </c>
      <c r="C4" s="1"/>
      <c r="D4" s="1"/>
      <c r="E4" s="1"/>
      <c r="F4" s="1"/>
    </row>
    <row r="5" spans="2:6" ht="18.75" x14ac:dyDescent="0.3">
      <c r="B5" s="1" t="s">
        <v>2</v>
      </c>
      <c r="C5" s="1"/>
      <c r="D5" s="1"/>
      <c r="E5" s="1"/>
      <c r="F5" s="1"/>
    </row>
    <row r="7" spans="2:6" x14ac:dyDescent="0.2">
      <c r="B7" s="3" t="s">
        <v>3</v>
      </c>
      <c r="C7" s="3" t="s">
        <v>4</v>
      </c>
    </row>
    <row r="8" spans="2:6" x14ac:dyDescent="0.2">
      <c r="B8" s="3">
        <v>1</v>
      </c>
      <c r="C8" s="3" t="s">
        <v>5</v>
      </c>
    </row>
    <row r="9" spans="2:6" x14ac:dyDescent="0.2">
      <c r="B9" s="3" t="s">
        <v>6</v>
      </c>
      <c r="C9" s="3" t="s">
        <v>7</v>
      </c>
      <c r="F9" s="2">
        <v>119820186.43000001</v>
      </c>
    </row>
    <row r="10" spans="2:6" x14ac:dyDescent="0.2">
      <c r="B10" s="3" t="s">
        <v>8</v>
      </c>
      <c r="C10" s="3" t="s">
        <v>9</v>
      </c>
      <c r="E10" s="2">
        <v>17427249.289999999</v>
      </c>
    </row>
    <row r="11" spans="2:6" x14ac:dyDescent="0.2">
      <c r="B11" s="3" t="s">
        <v>10</v>
      </c>
      <c r="C11" s="3" t="s">
        <v>11</v>
      </c>
      <c r="D11" s="2">
        <v>17352593.289999999</v>
      </c>
    </row>
    <row r="12" spans="2:6" x14ac:dyDescent="0.2">
      <c r="B12" s="3" t="s">
        <v>12</v>
      </c>
      <c r="C12" s="3" t="s">
        <v>13</v>
      </c>
      <c r="D12" s="2">
        <v>74656</v>
      </c>
    </row>
    <row r="13" spans="2:6" x14ac:dyDescent="0.2">
      <c r="B13" s="3" t="s">
        <v>14</v>
      </c>
      <c r="C13" s="3" t="s">
        <v>15</v>
      </c>
      <c r="E13" s="2">
        <v>101608329.76000001</v>
      </c>
    </row>
    <row r="14" spans="2:6" x14ac:dyDescent="0.2">
      <c r="B14" s="3" t="s">
        <v>16</v>
      </c>
      <c r="C14" s="3" t="s">
        <v>17</v>
      </c>
      <c r="D14" s="2">
        <v>15770552.789999999</v>
      </c>
    </row>
    <row r="15" spans="2:6" x14ac:dyDescent="0.2">
      <c r="B15" s="3" t="s">
        <v>18</v>
      </c>
      <c r="C15" s="3" t="s">
        <v>19</v>
      </c>
      <c r="D15" s="2">
        <v>59878778.479999997</v>
      </c>
    </row>
    <row r="16" spans="2:6" x14ac:dyDescent="0.2">
      <c r="B16" s="3" t="s">
        <v>20</v>
      </c>
      <c r="C16" s="3" t="s">
        <v>21</v>
      </c>
      <c r="D16" s="2">
        <v>25958998.489999998</v>
      </c>
    </row>
    <row r="17" spans="2:6" x14ac:dyDescent="0.2">
      <c r="B17" s="3" t="s">
        <v>22</v>
      </c>
      <c r="C17" s="3" t="s">
        <v>23</v>
      </c>
      <c r="E17" s="2">
        <v>784607.38</v>
      </c>
    </row>
    <row r="18" spans="2:6" x14ac:dyDescent="0.2">
      <c r="B18" s="3" t="s">
        <v>24</v>
      </c>
      <c r="C18" s="3" t="s">
        <v>23</v>
      </c>
      <c r="D18" s="2">
        <v>784607.38</v>
      </c>
    </row>
    <row r="19" spans="2:6" x14ac:dyDescent="0.2">
      <c r="B19" s="3" t="s">
        <v>25</v>
      </c>
      <c r="C19" s="3" t="s">
        <v>26</v>
      </c>
      <c r="F19" s="2">
        <v>77525838.739999995</v>
      </c>
    </row>
    <row r="20" spans="2:6" x14ac:dyDescent="0.2">
      <c r="B20" s="3" t="s">
        <v>27</v>
      </c>
      <c r="C20" s="3" t="s">
        <v>28</v>
      </c>
      <c r="E20" s="2">
        <v>77023082.400000006</v>
      </c>
    </row>
    <row r="21" spans="2:6" x14ac:dyDescent="0.2">
      <c r="B21" s="3" t="s">
        <v>29</v>
      </c>
      <c r="C21" s="3" t="s">
        <v>30</v>
      </c>
      <c r="D21" s="2">
        <v>8781950.9199999999</v>
      </c>
    </row>
    <row r="22" spans="2:6" x14ac:dyDescent="0.2">
      <c r="B22" s="3" t="s">
        <v>31</v>
      </c>
      <c r="C22" s="3" t="s">
        <v>32</v>
      </c>
      <c r="D22" s="2">
        <v>22046201.890000001</v>
      </c>
    </row>
    <row r="23" spans="2:6" x14ac:dyDescent="0.2">
      <c r="B23" s="3" t="s">
        <v>33</v>
      </c>
      <c r="C23" s="3" t="s">
        <v>34</v>
      </c>
      <c r="D23" s="2">
        <v>11511365.91</v>
      </c>
    </row>
    <row r="24" spans="2:6" x14ac:dyDescent="0.2">
      <c r="B24" s="3" t="s">
        <v>35</v>
      </c>
      <c r="C24" s="3" t="s">
        <v>36</v>
      </c>
      <c r="D24" s="2">
        <v>3585410.99</v>
      </c>
    </row>
    <row r="25" spans="2:6" x14ac:dyDescent="0.2">
      <c r="B25" s="3" t="s">
        <v>37</v>
      </c>
      <c r="C25" s="3" t="s">
        <v>38</v>
      </c>
      <c r="D25" s="2">
        <v>175615.11</v>
      </c>
    </row>
    <row r="26" spans="2:6" x14ac:dyDescent="0.2">
      <c r="B26" s="3" t="s">
        <v>39</v>
      </c>
      <c r="C26" s="3" t="s">
        <v>40</v>
      </c>
      <c r="D26" s="2">
        <v>7234300.6299999999</v>
      </c>
    </row>
    <row r="27" spans="2:6" x14ac:dyDescent="0.2">
      <c r="B27" s="3" t="s">
        <v>41</v>
      </c>
      <c r="C27" s="3" t="s">
        <v>42</v>
      </c>
      <c r="D27" s="2">
        <v>18965336.32</v>
      </c>
    </row>
    <row r="28" spans="2:6" x14ac:dyDescent="0.2">
      <c r="B28" s="3" t="s">
        <v>43</v>
      </c>
      <c r="C28" s="3" t="s">
        <v>44</v>
      </c>
      <c r="D28" s="2">
        <v>4267551.7699999996</v>
      </c>
    </row>
    <row r="29" spans="2:6" x14ac:dyDescent="0.2">
      <c r="B29" s="3" t="s">
        <v>45</v>
      </c>
      <c r="C29" s="3" t="s">
        <v>46</v>
      </c>
      <c r="D29" s="2">
        <v>61651.9</v>
      </c>
    </row>
    <row r="30" spans="2:6" x14ac:dyDescent="0.2">
      <c r="B30" s="3" t="s">
        <v>47</v>
      </c>
      <c r="C30" s="3" t="s">
        <v>48</v>
      </c>
      <c r="D30" s="2">
        <v>393696.96</v>
      </c>
    </row>
    <row r="31" spans="2:6" x14ac:dyDescent="0.2">
      <c r="B31" s="3" t="s">
        <v>49</v>
      </c>
      <c r="C31" s="3" t="s">
        <v>50</v>
      </c>
      <c r="E31" s="2">
        <v>718938.44</v>
      </c>
    </row>
    <row r="32" spans="2:6" x14ac:dyDescent="0.2">
      <c r="B32" s="3" t="s">
        <v>51</v>
      </c>
      <c r="C32" s="3" t="s">
        <v>52</v>
      </c>
      <c r="D32" s="2">
        <v>718938.44</v>
      </c>
    </row>
    <row r="33" spans="2:6" x14ac:dyDescent="0.2">
      <c r="B33" s="3" t="s">
        <v>53</v>
      </c>
      <c r="C33" s="3" t="s">
        <v>54</v>
      </c>
      <c r="D33" s="2">
        <v>0</v>
      </c>
    </row>
    <row r="34" spans="2:6" x14ac:dyDescent="0.2">
      <c r="B34" s="3" t="s">
        <v>55</v>
      </c>
      <c r="C34" s="3" t="s">
        <v>56</v>
      </c>
      <c r="D34" s="2">
        <v>0</v>
      </c>
    </row>
    <row r="35" spans="2:6" x14ac:dyDescent="0.2">
      <c r="B35" s="3" t="s">
        <v>57</v>
      </c>
      <c r="C35" s="3" t="s">
        <v>58</v>
      </c>
      <c r="D35" s="2">
        <v>0</v>
      </c>
    </row>
    <row r="36" spans="2:6" x14ac:dyDescent="0.2">
      <c r="B36" s="3" t="s">
        <v>59</v>
      </c>
      <c r="C36" s="3" t="s">
        <v>60</v>
      </c>
      <c r="D36" s="2">
        <v>0</v>
      </c>
    </row>
    <row r="37" spans="2:6" x14ac:dyDescent="0.2">
      <c r="B37" s="3" t="s">
        <v>61</v>
      </c>
      <c r="C37" s="3" t="s">
        <v>62</v>
      </c>
      <c r="E37" s="2">
        <v>85473.41</v>
      </c>
    </row>
    <row r="38" spans="2:6" x14ac:dyDescent="0.2">
      <c r="B38" s="3" t="s">
        <v>63</v>
      </c>
      <c r="C38" s="3" t="s">
        <v>64</v>
      </c>
      <c r="D38" s="2">
        <v>85473.41</v>
      </c>
    </row>
    <row r="39" spans="2:6" x14ac:dyDescent="0.2">
      <c r="B39" s="3" t="s">
        <v>65</v>
      </c>
      <c r="C39" s="3" t="s">
        <v>66</v>
      </c>
      <c r="E39" s="2">
        <v>-301655.51</v>
      </c>
    </row>
    <row r="40" spans="2:6" x14ac:dyDescent="0.2">
      <c r="B40" s="3" t="s">
        <v>67</v>
      </c>
      <c r="C40" s="3" t="s">
        <v>68</v>
      </c>
      <c r="D40" s="2">
        <v>-301655.51</v>
      </c>
    </row>
    <row r="41" spans="2:6" x14ac:dyDescent="0.2">
      <c r="B41" s="3" t="s">
        <v>69</v>
      </c>
      <c r="C41" s="3" t="s">
        <v>70</v>
      </c>
      <c r="F41" s="2">
        <v>727748356.32000005</v>
      </c>
    </row>
    <row r="42" spans="2:6" x14ac:dyDescent="0.2">
      <c r="B42" s="3" t="s">
        <v>71</v>
      </c>
      <c r="C42" s="3" t="s">
        <v>72</v>
      </c>
      <c r="E42" s="2">
        <v>4659874.6500000004</v>
      </c>
    </row>
    <row r="43" spans="2:6" x14ac:dyDescent="0.2">
      <c r="B43" s="3" t="s">
        <v>73</v>
      </c>
      <c r="C43" s="3" t="s">
        <v>52</v>
      </c>
      <c r="D43" s="2">
        <v>81399.679999999993</v>
      </c>
    </row>
    <row r="44" spans="2:6" x14ac:dyDescent="0.2">
      <c r="B44" s="3" t="s">
        <v>74</v>
      </c>
      <c r="C44" s="3" t="s">
        <v>54</v>
      </c>
      <c r="D44" s="2">
        <v>205833.02</v>
      </c>
    </row>
    <row r="45" spans="2:6" x14ac:dyDescent="0.2">
      <c r="B45" s="3" t="s">
        <v>75</v>
      </c>
      <c r="C45" s="3" t="s">
        <v>56</v>
      </c>
      <c r="D45" s="2">
        <v>284410.21999999997</v>
      </c>
    </row>
    <row r="46" spans="2:6" x14ac:dyDescent="0.2">
      <c r="B46" s="3" t="s">
        <v>76</v>
      </c>
      <c r="C46" s="3" t="s">
        <v>58</v>
      </c>
      <c r="D46" s="2">
        <v>539283.93000000005</v>
      </c>
    </row>
    <row r="47" spans="2:6" x14ac:dyDescent="0.2">
      <c r="B47" s="3" t="s">
        <v>77</v>
      </c>
      <c r="C47" s="3" t="s">
        <v>60</v>
      </c>
      <c r="D47" s="2">
        <v>3548947.8</v>
      </c>
    </row>
    <row r="48" spans="2:6" x14ac:dyDescent="0.2">
      <c r="B48" s="3" t="s">
        <v>78</v>
      </c>
      <c r="C48" s="3" t="s">
        <v>79</v>
      </c>
      <c r="E48" s="2">
        <f>SUM(D49:D53)</f>
        <v>545883298.3499999</v>
      </c>
    </row>
    <row r="49" spans="2:5" x14ac:dyDescent="0.2">
      <c r="B49" s="3" t="s">
        <v>80</v>
      </c>
      <c r="C49" s="3" t="s">
        <v>52</v>
      </c>
      <c r="D49" s="2">
        <v>13928457.32</v>
      </c>
    </row>
    <row r="50" spans="2:5" x14ac:dyDescent="0.2">
      <c r="B50" s="3" t="s">
        <v>81</v>
      </c>
      <c r="C50" s="3" t="s">
        <v>54</v>
      </c>
      <c r="D50" s="2">
        <v>27630003.48</v>
      </c>
    </row>
    <row r="51" spans="2:5" x14ac:dyDescent="0.2">
      <c r="B51" s="3" t="s">
        <v>82</v>
      </c>
      <c r="C51" s="3" t="s">
        <v>56</v>
      </c>
      <c r="D51" s="2">
        <v>40335888.240000002</v>
      </c>
    </row>
    <row r="52" spans="2:5" x14ac:dyDescent="0.2">
      <c r="B52" s="3" t="s">
        <v>83</v>
      </c>
      <c r="C52" s="3" t="s">
        <v>58</v>
      </c>
      <c r="D52" s="2">
        <v>75485783.989999995</v>
      </c>
    </row>
    <row r="53" spans="2:5" x14ac:dyDescent="0.2">
      <c r="B53" s="3" t="s">
        <v>84</v>
      </c>
      <c r="C53" s="3" t="s">
        <v>60</v>
      </c>
      <c r="D53" s="2">
        <v>388503165.31999999</v>
      </c>
    </row>
    <row r="54" spans="2:5" x14ac:dyDescent="0.2">
      <c r="B54" s="3" t="s">
        <v>85</v>
      </c>
      <c r="C54" s="3" t="s">
        <v>86</v>
      </c>
      <c r="E54" s="2">
        <v>23420833.050000001</v>
      </c>
    </row>
    <row r="55" spans="2:5" x14ac:dyDescent="0.2">
      <c r="B55" s="3" t="s">
        <v>87</v>
      </c>
      <c r="C55" s="3" t="s">
        <v>52</v>
      </c>
      <c r="D55" s="2">
        <v>125536.2</v>
      </c>
    </row>
    <row r="56" spans="2:5" x14ac:dyDescent="0.2">
      <c r="B56" s="3" t="s">
        <v>88</v>
      </c>
      <c r="C56" s="3" t="s">
        <v>54</v>
      </c>
      <c r="D56" s="2">
        <v>274548.59999999998</v>
      </c>
    </row>
    <row r="57" spans="2:5" x14ac:dyDescent="0.2">
      <c r="B57" s="3" t="s">
        <v>89</v>
      </c>
      <c r="C57" s="3" t="s">
        <v>56</v>
      </c>
      <c r="D57" s="2">
        <v>426993.36</v>
      </c>
    </row>
    <row r="58" spans="2:5" x14ac:dyDescent="0.2">
      <c r="B58" s="3" t="s">
        <v>90</v>
      </c>
      <c r="C58" s="3" t="s">
        <v>58</v>
      </c>
      <c r="D58" s="2">
        <v>884949.39</v>
      </c>
    </row>
    <row r="59" spans="2:5" x14ac:dyDescent="0.2">
      <c r="B59" s="3" t="s">
        <v>91</v>
      </c>
      <c r="C59" s="3" t="s">
        <v>60</v>
      </c>
      <c r="D59" s="2">
        <v>21708805.5</v>
      </c>
    </row>
    <row r="60" spans="2:5" x14ac:dyDescent="0.2">
      <c r="B60" s="3" t="s">
        <v>92</v>
      </c>
      <c r="C60" s="3" t="s">
        <v>93</v>
      </c>
      <c r="E60" s="2">
        <f>SUM(D61:D65)</f>
        <v>183038754.88</v>
      </c>
    </row>
    <row r="61" spans="2:5" x14ac:dyDescent="0.2">
      <c r="B61" s="3" t="s">
        <v>94</v>
      </c>
      <c r="C61" s="3" t="s">
        <v>52</v>
      </c>
      <c r="D61" s="2">
        <v>5463562.6600000001</v>
      </c>
    </row>
    <row r="62" spans="2:5" x14ac:dyDescent="0.2">
      <c r="B62" s="3" t="s">
        <v>95</v>
      </c>
      <c r="C62" s="3" t="s">
        <v>54</v>
      </c>
      <c r="D62" s="2">
        <v>10605435.98</v>
      </c>
    </row>
    <row r="63" spans="2:5" x14ac:dyDescent="0.2">
      <c r="B63" s="3" t="s">
        <v>96</v>
      </c>
      <c r="C63" s="3" t="s">
        <v>56</v>
      </c>
      <c r="D63" s="2">
        <v>15312968.619999999</v>
      </c>
    </row>
    <row r="64" spans="2:5" x14ac:dyDescent="0.2">
      <c r="B64" s="3" t="s">
        <v>97</v>
      </c>
      <c r="C64" s="3" t="s">
        <v>58</v>
      </c>
      <c r="D64" s="2">
        <v>28253866.710000001</v>
      </c>
    </row>
    <row r="65" spans="2:5" x14ac:dyDescent="0.2">
      <c r="B65" s="3" t="s">
        <v>98</v>
      </c>
      <c r="C65" s="3" t="s">
        <v>60</v>
      </c>
      <c r="D65" s="2">
        <v>123402920.91</v>
      </c>
    </row>
    <row r="66" spans="2:5" x14ac:dyDescent="0.2">
      <c r="B66" s="3" t="s">
        <v>99</v>
      </c>
      <c r="C66" s="3" t="s">
        <v>100</v>
      </c>
      <c r="E66" s="2">
        <v>75604.990000000005</v>
      </c>
    </row>
    <row r="67" spans="2:5" x14ac:dyDescent="0.2">
      <c r="B67" s="3" t="s">
        <v>101</v>
      </c>
      <c r="C67" s="3" t="s">
        <v>52</v>
      </c>
      <c r="D67" s="2">
        <v>1825.82</v>
      </c>
    </row>
    <row r="68" spans="2:5" x14ac:dyDescent="0.2">
      <c r="B68" s="3" t="s">
        <v>102</v>
      </c>
      <c r="C68" s="3" t="s">
        <v>54</v>
      </c>
      <c r="D68" s="2">
        <v>4044.86</v>
      </c>
    </row>
    <row r="69" spans="2:5" x14ac:dyDescent="0.2">
      <c r="B69" s="3" t="s">
        <v>103</v>
      </c>
      <c r="C69" s="3" t="s">
        <v>56</v>
      </c>
      <c r="D69" s="2">
        <v>6104.25</v>
      </c>
    </row>
    <row r="70" spans="2:5" x14ac:dyDescent="0.2">
      <c r="B70" s="3" t="s">
        <v>104</v>
      </c>
      <c r="C70" s="3" t="s">
        <v>58</v>
      </c>
      <c r="D70" s="2">
        <v>12435.53</v>
      </c>
    </row>
    <row r="71" spans="2:5" x14ac:dyDescent="0.2">
      <c r="B71" s="3" t="s">
        <v>105</v>
      </c>
      <c r="C71" s="3" t="s">
        <v>60</v>
      </c>
      <c r="D71" s="2">
        <v>51194.53</v>
      </c>
    </row>
    <row r="72" spans="2:5" x14ac:dyDescent="0.2">
      <c r="B72" s="3" t="s">
        <v>106</v>
      </c>
      <c r="C72" s="3" t="s">
        <v>107</v>
      </c>
      <c r="E72" s="2">
        <f>SUM(D73:D77)</f>
        <v>49526.39</v>
      </c>
    </row>
    <row r="73" spans="2:5" x14ac:dyDescent="0.2">
      <c r="B73" s="3" t="s">
        <v>108</v>
      </c>
      <c r="C73" s="3" t="s">
        <v>109</v>
      </c>
      <c r="D73" s="2">
        <v>320.45999999999998</v>
      </c>
    </row>
    <row r="74" spans="2:5" x14ac:dyDescent="0.2">
      <c r="B74" s="3" t="s">
        <v>110</v>
      </c>
      <c r="C74" s="3" t="s">
        <v>111</v>
      </c>
      <c r="D74" s="2">
        <v>1180.55</v>
      </c>
    </row>
    <row r="75" spans="2:5" x14ac:dyDescent="0.2">
      <c r="B75" s="3" t="s">
        <v>112</v>
      </c>
      <c r="C75" s="3" t="s">
        <v>113</v>
      </c>
      <c r="D75" s="2">
        <v>1825.05</v>
      </c>
    </row>
    <row r="76" spans="2:5" x14ac:dyDescent="0.2">
      <c r="B76" s="3" t="s">
        <v>114</v>
      </c>
      <c r="C76" s="3" t="s">
        <v>115</v>
      </c>
      <c r="D76" s="2">
        <v>3876.65</v>
      </c>
    </row>
    <row r="77" spans="2:5" x14ac:dyDescent="0.2">
      <c r="B77" s="3" t="s">
        <v>116</v>
      </c>
      <c r="C77" s="3" t="s">
        <v>117</v>
      </c>
      <c r="D77" s="2">
        <v>42323.68</v>
      </c>
    </row>
    <row r="78" spans="2:5" x14ac:dyDescent="0.2">
      <c r="B78" s="3" t="s">
        <v>118</v>
      </c>
      <c r="C78" s="3" t="s">
        <v>119</v>
      </c>
      <c r="E78" s="2">
        <f>SUM(D79:D83)</f>
        <v>23344.13</v>
      </c>
    </row>
    <row r="79" spans="2:5" x14ac:dyDescent="0.2">
      <c r="B79" s="3" t="s">
        <v>120</v>
      </c>
      <c r="C79" s="3" t="s">
        <v>109</v>
      </c>
      <c r="D79" s="2">
        <v>0</v>
      </c>
    </row>
    <row r="80" spans="2:5" x14ac:dyDescent="0.2">
      <c r="B80" s="3" t="s">
        <v>121</v>
      </c>
      <c r="C80" s="3" t="s">
        <v>111</v>
      </c>
      <c r="D80" s="2">
        <v>620.82000000000005</v>
      </c>
    </row>
    <row r="81" spans="2:5" x14ac:dyDescent="0.2">
      <c r="B81" s="3" t="s">
        <v>122</v>
      </c>
      <c r="C81" s="3" t="s">
        <v>113</v>
      </c>
      <c r="D81" s="2">
        <v>1171.08</v>
      </c>
    </row>
    <row r="82" spans="2:5" x14ac:dyDescent="0.2">
      <c r="B82" s="3" t="s">
        <v>123</v>
      </c>
      <c r="C82" s="3" t="s">
        <v>115</v>
      </c>
      <c r="D82" s="2">
        <v>2475.5700000000002</v>
      </c>
    </row>
    <row r="83" spans="2:5" x14ac:dyDescent="0.2">
      <c r="B83" s="3" t="s">
        <v>124</v>
      </c>
      <c r="C83" s="3" t="s">
        <v>117</v>
      </c>
      <c r="D83" s="2">
        <v>19076.66</v>
      </c>
    </row>
    <row r="84" spans="2:5" x14ac:dyDescent="0.2">
      <c r="B84" s="3" t="s">
        <v>125</v>
      </c>
      <c r="C84" s="3" t="s">
        <v>126</v>
      </c>
      <c r="E84" s="2">
        <v>134072.89000000001</v>
      </c>
    </row>
    <row r="85" spans="2:5" x14ac:dyDescent="0.2">
      <c r="B85" s="3" t="s">
        <v>127</v>
      </c>
      <c r="C85" s="3" t="s">
        <v>52</v>
      </c>
      <c r="D85" s="2">
        <v>3345.33</v>
      </c>
    </row>
    <row r="86" spans="2:5" x14ac:dyDescent="0.2">
      <c r="B86" s="3" t="s">
        <v>128</v>
      </c>
      <c r="C86" s="3" t="s">
        <v>54</v>
      </c>
      <c r="D86" s="2">
        <v>16987.27</v>
      </c>
    </row>
    <row r="87" spans="2:5" x14ac:dyDescent="0.2">
      <c r="B87" s="3" t="s">
        <v>129</v>
      </c>
      <c r="C87" s="3" t="s">
        <v>56</v>
      </c>
      <c r="D87" s="2">
        <v>17492.87</v>
      </c>
    </row>
    <row r="88" spans="2:5" x14ac:dyDescent="0.2">
      <c r="B88" s="3" t="s">
        <v>130</v>
      </c>
      <c r="C88" s="3" t="s">
        <v>58</v>
      </c>
      <c r="D88" s="2">
        <v>12822.02</v>
      </c>
    </row>
    <row r="89" spans="2:5" x14ac:dyDescent="0.2">
      <c r="B89" s="3" t="s">
        <v>131</v>
      </c>
      <c r="C89" s="3" t="s">
        <v>60</v>
      </c>
      <c r="D89" s="2">
        <v>83425.399999999994</v>
      </c>
    </row>
    <row r="90" spans="2:5" x14ac:dyDescent="0.2">
      <c r="B90" s="3" t="s">
        <v>132</v>
      </c>
      <c r="C90" s="3" t="s">
        <v>133</v>
      </c>
      <c r="E90" s="2">
        <f>SUM(D91:D95)</f>
        <v>13046315.26</v>
      </c>
    </row>
    <row r="91" spans="2:5" x14ac:dyDescent="0.2">
      <c r="B91" s="3" t="s">
        <v>134</v>
      </c>
      <c r="C91" s="3" t="s">
        <v>52</v>
      </c>
      <c r="D91" s="2">
        <v>375084.27</v>
      </c>
    </row>
    <row r="92" spans="2:5" x14ac:dyDescent="0.2">
      <c r="B92" s="3" t="s">
        <v>135</v>
      </c>
      <c r="C92" s="3" t="s">
        <v>54</v>
      </c>
      <c r="D92" s="2">
        <v>747153.61</v>
      </c>
    </row>
    <row r="93" spans="2:5" x14ac:dyDescent="0.2">
      <c r="B93" s="3" t="s">
        <v>136</v>
      </c>
      <c r="C93" s="3" t="s">
        <v>56</v>
      </c>
      <c r="D93" s="2">
        <v>1103277.33</v>
      </c>
    </row>
    <row r="94" spans="2:5" x14ac:dyDescent="0.2">
      <c r="B94" s="3" t="s">
        <v>137</v>
      </c>
      <c r="C94" s="3" t="s">
        <v>58</v>
      </c>
      <c r="D94" s="2">
        <v>1969817.64</v>
      </c>
    </row>
    <row r="95" spans="2:5" x14ac:dyDescent="0.2">
      <c r="B95" s="3" t="s">
        <v>138</v>
      </c>
      <c r="C95" s="3" t="s">
        <v>60</v>
      </c>
      <c r="D95" s="2">
        <v>8850982.4100000001</v>
      </c>
    </row>
    <row r="96" spans="2:5" x14ac:dyDescent="0.2">
      <c r="B96" s="3" t="s">
        <v>139</v>
      </c>
      <c r="C96" s="3" t="s">
        <v>140</v>
      </c>
      <c r="E96" s="2">
        <v>215281.64</v>
      </c>
    </row>
    <row r="97" spans="2:5" x14ac:dyDescent="0.2">
      <c r="B97" s="3" t="s">
        <v>141</v>
      </c>
      <c r="C97" s="3" t="s">
        <v>52</v>
      </c>
      <c r="D97" s="2">
        <v>1749.64</v>
      </c>
    </row>
    <row r="98" spans="2:5" x14ac:dyDescent="0.2">
      <c r="B98" s="3" t="s">
        <v>142</v>
      </c>
      <c r="C98" s="3" t="s">
        <v>54</v>
      </c>
      <c r="D98" s="2">
        <v>3591.43</v>
      </c>
    </row>
    <row r="99" spans="2:5" x14ac:dyDescent="0.2">
      <c r="B99" s="3" t="s">
        <v>143</v>
      </c>
      <c r="C99" s="3" t="s">
        <v>56</v>
      </c>
      <c r="D99" s="2">
        <v>5344.93</v>
      </c>
    </row>
    <row r="100" spans="2:5" x14ac:dyDescent="0.2">
      <c r="B100" s="3" t="s">
        <v>144</v>
      </c>
      <c r="C100" s="3" t="s">
        <v>58</v>
      </c>
      <c r="D100" s="2">
        <v>10857.88</v>
      </c>
    </row>
    <row r="101" spans="2:5" x14ac:dyDescent="0.2">
      <c r="B101" s="3" t="s">
        <v>145</v>
      </c>
      <c r="C101" s="3" t="s">
        <v>60</v>
      </c>
      <c r="D101" s="2">
        <v>193737.76</v>
      </c>
    </row>
    <row r="102" spans="2:5" x14ac:dyDescent="0.2">
      <c r="B102" s="3" t="s">
        <v>146</v>
      </c>
      <c r="C102" s="3" t="s">
        <v>147</v>
      </c>
      <c r="E102" s="2">
        <f>SUM(D103:D107)</f>
        <v>6532348.2799999993</v>
      </c>
    </row>
    <row r="103" spans="2:5" x14ac:dyDescent="0.2">
      <c r="B103" s="3" t="s">
        <v>148</v>
      </c>
      <c r="C103" s="3" t="s">
        <v>52</v>
      </c>
      <c r="D103" s="2">
        <v>261051.57</v>
      </c>
    </row>
    <row r="104" spans="2:5" x14ac:dyDescent="0.2">
      <c r="B104" s="3" t="s">
        <v>149</v>
      </c>
      <c r="C104" s="3" t="s">
        <v>54</v>
      </c>
      <c r="D104" s="2">
        <v>517500.64</v>
      </c>
    </row>
    <row r="105" spans="2:5" x14ac:dyDescent="0.2">
      <c r="B105" s="3" t="s">
        <v>150</v>
      </c>
      <c r="C105" s="3" t="s">
        <v>56</v>
      </c>
      <c r="D105" s="2">
        <v>731643.57</v>
      </c>
    </row>
    <row r="106" spans="2:5" x14ac:dyDescent="0.2">
      <c r="B106" s="3" t="s">
        <v>151</v>
      </c>
      <c r="C106" s="3" t="s">
        <v>58</v>
      </c>
      <c r="D106" s="2">
        <v>1212173.1100000001</v>
      </c>
    </row>
    <row r="107" spans="2:5" x14ac:dyDescent="0.2">
      <c r="B107" s="3" t="s">
        <v>152</v>
      </c>
      <c r="C107" s="3" t="s">
        <v>60</v>
      </c>
      <c r="D107" s="2">
        <v>3809979.39</v>
      </c>
    </row>
    <row r="108" spans="2:5" x14ac:dyDescent="0.2">
      <c r="B108" s="3" t="s">
        <v>153</v>
      </c>
      <c r="C108" s="3" t="s">
        <v>154</v>
      </c>
      <c r="E108" s="2">
        <v>0</v>
      </c>
    </row>
    <row r="109" spans="2:5" x14ac:dyDescent="0.2">
      <c r="B109" s="3" t="s">
        <v>155</v>
      </c>
      <c r="C109" s="3" t="s">
        <v>109</v>
      </c>
      <c r="D109" s="2">
        <v>0</v>
      </c>
    </row>
    <row r="110" spans="2:5" x14ac:dyDescent="0.2">
      <c r="B110" s="3" t="s">
        <v>156</v>
      </c>
      <c r="C110" s="3" t="s">
        <v>111</v>
      </c>
      <c r="D110" s="2">
        <v>0</v>
      </c>
    </row>
    <row r="111" spans="2:5" x14ac:dyDescent="0.2">
      <c r="B111" s="3" t="s">
        <v>157</v>
      </c>
      <c r="C111" s="3" t="s">
        <v>113</v>
      </c>
      <c r="D111" s="2">
        <v>0</v>
      </c>
    </row>
    <row r="112" spans="2:5" x14ac:dyDescent="0.2">
      <c r="B112" s="3" t="s">
        <v>158</v>
      </c>
      <c r="C112" s="3" t="s">
        <v>115</v>
      </c>
      <c r="D112" s="2">
        <v>0</v>
      </c>
    </row>
    <row r="113" spans="2:5" x14ac:dyDescent="0.2">
      <c r="B113" s="3" t="s">
        <v>159</v>
      </c>
      <c r="C113" s="3" t="s">
        <v>117</v>
      </c>
      <c r="D113" s="2">
        <v>0</v>
      </c>
    </row>
    <row r="114" spans="2:5" x14ac:dyDescent="0.2">
      <c r="B114" s="3" t="s">
        <v>160</v>
      </c>
      <c r="C114" s="3" t="s">
        <v>161</v>
      </c>
      <c r="E114" s="2">
        <v>0</v>
      </c>
    </row>
    <row r="115" spans="2:5" x14ac:dyDescent="0.2">
      <c r="B115" s="3" t="s">
        <v>162</v>
      </c>
      <c r="C115" s="3" t="s">
        <v>109</v>
      </c>
      <c r="D115" s="2">
        <v>0</v>
      </c>
    </row>
    <row r="116" spans="2:5" x14ac:dyDescent="0.2">
      <c r="B116" s="3" t="s">
        <v>163</v>
      </c>
      <c r="C116" s="3" t="s">
        <v>111</v>
      </c>
      <c r="D116" s="2">
        <v>0</v>
      </c>
    </row>
    <row r="117" spans="2:5" x14ac:dyDescent="0.2">
      <c r="B117" s="3" t="s">
        <v>164</v>
      </c>
      <c r="C117" s="3" t="s">
        <v>113</v>
      </c>
      <c r="D117" s="2">
        <v>0</v>
      </c>
    </row>
    <row r="118" spans="2:5" x14ac:dyDescent="0.2">
      <c r="B118" s="3" t="s">
        <v>165</v>
      </c>
      <c r="C118" s="3" t="s">
        <v>115</v>
      </c>
      <c r="D118" s="2">
        <v>0</v>
      </c>
    </row>
    <row r="119" spans="2:5" x14ac:dyDescent="0.2">
      <c r="B119" s="3" t="s">
        <v>166</v>
      </c>
      <c r="C119" s="3" t="s">
        <v>117</v>
      </c>
      <c r="D119" s="2">
        <v>0</v>
      </c>
    </row>
    <row r="120" spans="2:5" x14ac:dyDescent="0.2">
      <c r="B120" s="3" t="s">
        <v>167</v>
      </c>
      <c r="C120" s="3" t="s">
        <v>168</v>
      </c>
      <c r="E120" s="2">
        <v>32144.07</v>
      </c>
    </row>
    <row r="121" spans="2:5" x14ac:dyDescent="0.2">
      <c r="B121" s="3" t="s">
        <v>169</v>
      </c>
      <c r="C121" s="3" t="s">
        <v>52</v>
      </c>
      <c r="D121" s="2">
        <v>13804.53</v>
      </c>
    </row>
    <row r="122" spans="2:5" x14ac:dyDescent="0.2">
      <c r="B122" s="3" t="s">
        <v>170</v>
      </c>
      <c r="C122" s="3" t="s">
        <v>54</v>
      </c>
      <c r="D122" s="2">
        <v>7777.17</v>
      </c>
    </row>
    <row r="123" spans="2:5" x14ac:dyDescent="0.2">
      <c r="B123" s="3" t="s">
        <v>171</v>
      </c>
      <c r="C123" s="3" t="s">
        <v>56</v>
      </c>
      <c r="D123" s="2">
        <v>10554.37</v>
      </c>
    </row>
    <row r="124" spans="2:5" x14ac:dyDescent="0.2">
      <c r="B124" s="3" t="s">
        <v>172</v>
      </c>
      <c r="C124" s="3" t="s">
        <v>58</v>
      </c>
      <c r="D124" s="2">
        <v>0</v>
      </c>
    </row>
    <row r="125" spans="2:5" x14ac:dyDescent="0.2">
      <c r="B125" s="3" t="s">
        <v>173</v>
      </c>
      <c r="C125" s="3" t="s">
        <v>60</v>
      </c>
      <c r="D125" s="2">
        <v>8</v>
      </c>
    </row>
    <row r="126" spans="2:5" x14ac:dyDescent="0.2">
      <c r="B126" s="3" t="s">
        <v>174</v>
      </c>
      <c r="C126" s="3" t="s">
        <v>175</v>
      </c>
      <c r="E126" s="2">
        <f>SUM(D127:D131)</f>
        <v>2521618.96</v>
      </c>
    </row>
    <row r="127" spans="2:5" x14ac:dyDescent="0.2">
      <c r="B127" s="3" t="s">
        <v>176</v>
      </c>
      <c r="C127" s="3" t="s">
        <v>109</v>
      </c>
      <c r="D127" s="2">
        <v>357446.76</v>
      </c>
    </row>
    <row r="128" spans="2:5" x14ac:dyDescent="0.2">
      <c r="B128" s="3" t="s">
        <v>177</v>
      </c>
      <c r="C128" s="3" t="s">
        <v>111</v>
      </c>
      <c r="D128" s="2">
        <v>642900.75</v>
      </c>
    </row>
    <row r="129" spans="2:5" x14ac:dyDescent="0.2">
      <c r="B129" s="3" t="s">
        <v>178</v>
      </c>
      <c r="C129" s="3" t="s">
        <v>113</v>
      </c>
      <c r="D129" s="2">
        <v>401328.83</v>
      </c>
    </row>
    <row r="130" spans="2:5" x14ac:dyDescent="0.2">
      <c r="B130" s="3" t="s">
        <v>179</v>
      </c>
      <c r="C130" s="3" t="s">
        <v>180</v>
      </c>
      <c r="D130" s="2">
        <v>278757.12</v>
      </c>
    </row>
    <row r="131" spans="2:5" x14ac:dyDescent="0.2">
      <c r="B131" s="3" t="s">
        <v>181</v>
      </c>
      <c r="C131" s="3" t="s">
        <v>182</v>
      </c>
      <c r="D131" s="2">
        <v>841185.5</v>
      </c>
    </row>
    <row r="132" spans="2:5" x14ac:dyDescent="0.2">
      <c r="B132" s="3" t="s">
        <v>183</v>
      </c>
      <c r="C132" s="3" t="s">
        <v>184</v>
      </c>
      <c r="E132" s="2">
        <v>5996.76</v>
      </c>
    </row>
    <row r="133" spans="2:5" x14ac:dyDescent="0.2">
      <c r="B133" s="3" t="s">
        <v>185</v>
      </c>
      <c r="C133" s="3" t="s">
        <v>109</v>
      </c>
      <c r="D133" s="2">
        <v>1784.58</v>
      </c>
    </row>
    <row r="134" spans="2:5" x14ac:dyDescent="0.2">
      <c r="B134" s="3" t="s">
        <v>186</v>
      </c>
      <c r="C134" s="3" t="s">
        <v>111</v>
      </c>
      <c r="D134" s="2">
        <v>2796.06</v>
      </c>
    </row>
    <row r="135" spans="2:5" x14ac:dyDescent="0.2">
      <c r="B135" s="3" t="s">
        <v>187</v>
      </c>
      <c r="C135" s="3" t="s">
        <v>188</v>
      </c>
      <c r="D135" s="2">
        <v>1416.12</v>
      </c>
    </row>
    <row r="136" spans="2:5" x14ac:dyDescent="0.2">
      <c r="B136" s="3" t="s">
        <v>189</v>
      </c>
      <c r="C136" s="3" t="s">
        <v>190</v>
      </c>
      <c r="E136" s="2">
        <f>SUM(D137:D141)</f>
        <v>2013829.69</v>
      </c>
    </row>
    <row r="137" spans="2:5" x14ac:dyDescent="0.2">
      <c r="B137" s="3" t="s">
        <v>191</v>
      </c>
      <c r="C137" s="3" t="s">
        <v>109</v>
      </c>
      <c r="D137" s="2">
        <v>246240.31</v>
      </c>
    </row>
    <row r="138" spans="2:5" x14ac:dyDescent="0.2">
      <c r="B138" s="3" t="s">
        <v>192</v>
      </c>
      <c r="C138" s="3" t="s">
        <v>111</v>
      </c>
      <c r="D138" s="2">
        <v>487539.16</v>
      </c>
    </row>
    <row r="139" spans="2:5" x14ac:dyDescent="0.2">
      <c r="B139" s="3" t="s">
        <v>193</v>
      </c>
      <c r="C139" s="3" t="s">
        <v>113</v>
      </c>
      <c r="D139" s="2">
        <v>349956.66</v>
      </c>
    </row>
    <row r="140" spans="2:5" x14ac:dyDescent="0.2">
      <c r="B140" s="3" t="s">
        <v>194</v>
      </c>
      <c r="C140" s="3" t="s">
        <v>115</v>
      </c>
      <c r="D140" s="2">
        <v>386187.24</v>
      </c>
    </row>
    <row r="141" spans="2:5" x14ac:dyDescent="0.2">
      <c r="B141" s="3" t="s">
        <v>195</v>
      </c>
      <c r="C141" s="3" t="s">
        <v>117</v>
      </c>
      <c r="D141" s="2">
        <v>543906.31999999995</v>
      </c>
    </row>
    <row r="142" spans="2:5" x14ac:dyDescent="0.2">
      <c r="B142" s="3" t="s">
        <v>196</v>
      </c>
      <c r="C142" s="3" t="s">
        <v>197</v>
      </c>
      <c r="E142" s="2">
        <v>0</v>
      </c>
    </row>
    <row r="143" spans="2:5" x14ac:dyDescent="0.2">
      <c r="B143" s="3" t="s">
        <v>198</v>
      </c>
      <c r="C143" s="3" t="s">
        <v>109</v>
      </c>
      <c r="D143" s="2">
        <v>0</v>
      </c>
    </row>
    <row r="144" spans="2:5" x14ac:dyDescent="0.2">
      <c r="B144" s="3" t="s">
        <v>199</v>
      </c>
      <c r="C144" s="3" t="s">
        <v>111</v>
      </c>
      <c r="D144" s="2">
        <v>0</v>
      </c>
    </row>
    <row r="145" spans="2:5" x14ac:dyDescent="0.2">
      <c r="B145" s="3" t="s">
        <v>200</v>
      </c>
      <c r="C145" s="3" t="s">
        <v>113</v>
      </c>
      <c r="D145" s="2">
        <v>0</v>
      </c>
    </row>
    <row r="146" spans="2:5" x14ac:dyDescent="0.2">
      <c r="B146" s="3" t="s">
        <v>201</v>
      </c>
      <c r="C146" s="3" t="s">
        <v>202</v>
      </c>
      <c r="E146" s="2">
        <v>0</v>
      </c>
    </row>
    <row r="147" spans="2:5" x14ac:dyDescent="0.2">
      <c r="B147" s="3" t="s">
        <v>203</v>
      </c>
      <c r="C147" s="3" t="s">
        <v>109</v>
      </c>
      <c r="D147" s="2">
        <v>0</v>
      </c>
    </row>
    <row r="148" spans="2:5" x14ac:dyDescent="0.2">
      <c r="B148" s="3" t="s">
        <v>204</v>
      </c>
      <c r="C148" s="3" t="s">
        <v>111</v>
      </c>
      <c r="D148" s="2">
        <v>0</v>
      </c>
    </row>
    <row r="149" spans="2:5" x14ac:dyDescent="0.2">
      <c r="B149" s="3" t="s">
        <v>205</v>
      </c>
      <c r="C149" s="3" t="s">
        <v>113</v>
      </c>
      <c r="D149" s="2">
        <v>0</v>
      </c>
    </row>
    <row r="150" spans="2:5" x14ac:dyDescent="0.2">
      <c r="B150" s="3" t="s">
        <v>206</v>
      </c>
      <c r="C150" s="3" t="s">
        <v>207</v>
      </c>
      <c r="E150" s="2">
        <v>-53904487.670000002</v>
      </c>
    </row>
    <row r="151" spans="2:5" x14ac:dyDescent="0.2">
      <c r="B151" s="3" t="s">
        <v>208</v>
      </c>
      <c r="C151" s="3" t="s">
        <v>209</v>
      </c>
      <c r="D151" s="2">
        <v>-138992.37</v>
      </c>
    </row>
    <row r="152" spans="2:5" x14ac:dyDescent="0.2">
      <c r="B152" s="3" t="s">
        <v>210</v>
      </c>
      <c r="C152" s="3" t="s">
        <v>211</v>
      </c>
      <c r="D152" s="2">
        <v>-27509127.850000001</v>
      </c>
    </row>
    <row r="153" spans="2:5" x14ac:dyDescent="0.2">
      <c r="B153" s="3" t="s">
        <v>212</v>
      </c>
      <c r="C153" s="3" t="s">
        <v>213</v>
      </c>
      <c r="D153" s="2">
        <v>-624352.06999999995</v>
      </c>
    </row>
    <row r="154" spans="2:5" x14ac:dyDescent="0.2">
      <c r="B154" s="3" t="s">
        <v>214</v>
      </c>
      <c r="C154" s="3" t="s">
        <v>215</v>
      </c>
      <c r="D154" s="2">
        <v>-11615266.27</v>
      </c>
    </row>
    <row r="155" spans="2:5" x14ac:dyDescent="0.2">
      <c r="B155" s="3" t="s">
        <v>216</v>
      </c>
      <c r="C155" s="3" t="s">
        <v>217</v>
      </c>
      <c r="D155" s="2">
        <v>-2232.67</v>
      </c>
    </row>
    <row r="156" spans="2:5" x14ac:dyDescent="0.2">
      <c r="B156" s="3" t="s">
        <v>218</v>
      </c>
      <c r="C156" s="3" t="s">
        <v>219</v>
      </c>
      <c r="D156" s="2">
        <v>0</v>
      </c>
    </row>
    <row r="157" spans="2:5" x14ac:dyDescent="0.2">
      <c r="B157" s="3" t="s">
        <v>220</v>
      </c>
      <c r="C157" s="3" t="s">
        <v>221</v>
      </c>
      <c r="D157" s="2">
        <v>-2527.4499999999998</v>
      </c>
    </row>
    <row r="158" spans="2:5" x14ac:dyDescent="0.2">
      <c r="B158" s="3" t="s">
        <v>222</v>
      </c>
      <c r="C158" s="3" t="s">
        <v>223</v>
      </c>
      <c r="D158" s="2">
        <v>-7418953.6500000004</v>
      </c>
    </row>
    <row r="159" spans="2:5" x14ac:dyDescent="0.2">
      <c r="B159" s="3" t="s">
        <v>224</v>
      </c>
      <c r="C159" s="3" t="s">
        <v>225</v>
      </c>
      <c r="D159" s="2">
        <v>-1634741.69</v>
      </c>
    </row>
    <row r="160" spans="2:5" x14ac:dyDescent="0.2">
      <c r="B160" s="3" t="s">
        <v>226</v>
      </c>
      <c r="C160" s="3" t="s">
        <v>227</v>
      </c>
      <c r="D160" s="2">
        <v>-4958293.6500000004</v>
      </c>
    </row>
    <row r="161" spans="2:6" x14ac:dyDescent="0.2">
      <c r="B161" s="3" t="s">
        <v>228</v>
      </c>
      <c r="C161" s="3" t="s">
        <v>229</v>
      </c>
      <c r="F161" s="2">
        <v>10206736.23</v>
      </c>
    </row>
    <row r="162" spans="2:6" x14ac:dyDescent="0.2">
      <c r="B162" s="3" t="s">
        <v>230</v>
      </c>
      <c r="C162" s="3" t="s">
        <v>231</v>
      </c>
      <c r="E162" s="2">
        <v>559828.13</v>
      </c>
    </row>
    <row r="163" spans="2:6" x14ac:dyDescent="0.2">
      <c r="B163" s="3" t="s">
        <v>232</v>
      </c>
      <c r="C163" s="3" t="s">
        <v>233</v>
      </c>
      <c r="D163" s="2">
        <v>558324.25</v>
      </c>
    </row>
    <row r="164" spans="2:6" x14ac:dyDescent="0.2">
      <c r="B164" s="3" t="s">
        <v>234</v>
      </c>
      <c r="C164" s="3" t="s">
        <v>62</v>
      </c>
      <c r="D164" s="2">
        <v>1503.88</v>
      </c>
    </row>
    <row r="165" spans="2:6" x14ac:dyDescent="0.2">
      <c r="B165" s="3" t="s">
        <v>235</v>
      </c>
      <c r="C165" s="3" t="s">
        <v>236</v>
      </c>
      <c r="E165" s="2">
        <v>7045536.6200000001</v>
      </c>
    </row>
    <row r="166" spans="2:6" x14ac:dyDescent="0.2">
      <c r="B166" s="3" t="s">
        <v>237</v>
      </c>
      <c r="C166" s="3" t="s">
        <v>238</v>
      </c>
      <c r="D166" s="2">
        <v>40256.35</v>
      </c>
    </row>
    <row r="167" spans="2:6" x14ac:dyDescent="0.2">
      <c r="B167" s="3" t="s">
        <v>239</v>
      </c>
      <c r="C167" s="3" t="s">
        <v>240</v>
      </c>
      <c r="D167" s="2">
        <v>4979597.91</v>
      </c>
    </row>
    <row r="168" spans="2:6" x14ac:dyDescent="0.2">
      <c r="B168" s="3" t="s">
        <v>241</v>
      </c>
      <c r="C168" s="3" t="s">
        <v>242</v>
      </c>
      <c r="D168" s="2">
        <v>116527.43</v>
      </c>
    </row>
    <row r="169" spans="2:6" x14ac:dyDescent="0.2">
      <c r="B169" s="3" t="s">
        <v>243</v>
      </c>
      <c r="C169" s="3" t="s">
        <v>244</v>
      </c>
      <c r="D169" s="2">
        <v>1907790.86</v>
      </c>
    </row>
    <row r="170" spans="2:6" x14ac:dyDescent="0.2">
      <c r="B170" s="3" t="s">
        <v>245</v>
      </c>
      <c r="C170" s="3" t="s">
        <v>246</v>
      </c>
      <c r="D170" s="2">
        <v>658.45</v>
      </c>
    </row>
    <row r="171" spans="2:6" x14ac:dyDescent="0.2">
      <c r="B171" s="3" t="s">
        <v>247</v>
      </c>
      <c r="C171" s="3" t="s">
        <v>248</v>
      </c>
      <c r="D171" s="2">
        <v>705.62</v>
      </c>
    </row>
    <row r="172" spans="2:6" x14ac:dyDescent="0.2">
      <c r="B172" s="3" t="s">
        <v>249</v>
      </c>
      <c r="C172" s="3" t="s">
        <v>250</v>
      </c>
      <c r="E172" s="2">
        <v>72909.2</v>
      </c>
    </row>
    <row r="173" spans="2:6" x14ac:dyDescent="0.2">
      <c r="B173" s="3" t="s">
        <v>251</v>
      </c>
      <c r="C173" s="3" t="s">
        <v>252</v>
      </c>
      <c r="D173" s="2">
        <v>72909.2</v>
      </c>
    </row>
    <row r="174" spans="2:6" x14ac:dyDescent="0.2">
      <c r="B174" s="3" t="s">
        <v>253</v>
      </c>
      <c r="C174" s="3" t="s">
        <v>254</v>
      </c>
      <c r="E174" s="2">
        <v>362786.25</v>
      </c>
    </row>
    <row r="175" spans="2:6" x14ac:dyDescent="0.2">
      <c r="B175" s="3" t="s">
        <v>255</v>
      </c>
      <c r="C175" s="3" t="s">
        <v>256</v>
      </c>
      <c r="D175" s="2">
        <v>362786.25</v>
      </c>
    </row>
    <row r="176" spans="2:6" x14ac:dyDescent="0.2">
      <c r="B176" s="3" t="s">
        <v>257</v>
      </c>
      <c r="C176" s="3" t="s">
        <v>258</v>
      </c>
      <c r="E176" s="2">
        <v>304863.56</v>
      </c>
    </row>
    <row r="177" spans="2:6" x14ac:dyDescent="0.2">
      <c r="B177" s="3" t="s">
        <v>259</v>
      </c>
      <c r="C177" s="3" t="s">
        <v>260</v>
      </c>
      <c r="D177" s="2">
        <v>304863.56</v>
      </c>
    </row>
    <row r="178" spans="2:6" x14ac:dyDescent="0.2">
      <c r="B178" s="3" t="s">
        <v>261</v>
      </c>
      <c r="C178" s="3" t="s">
        <v>262</v>
      </c>
      <c r="E178" s="2">
        <v>2891581.19</v>
      </c>
    </row>
    <row r="179" spans="2:6" x14ac:dyDescent="0.2">
      <c r="B179" s="3" t="s">
        <v>263</v>
      </c>
      <c r="C179" s="3" t="s">
        <v>264</v>
      </c>
      <c r="D179" s="2">
        <v>10027.81</v>
      </c>
    </row>
    <row r="180" spans="2:6" x14ac:dyDescent="0.2">
      <c r="B180" s="3" t="s">
        <v>265</v>
      </c>
      <c r="C180" s="3" t="s">
        <v>266</v>
      </c>
      <c r="D180" s="2">
        <v>2881553.38</v>
      </c>
    </row>
    <row r="181" spans="2:6" x14ac:dyDescent="0.2">
      <c r="B181" s="3" t="s">
        <v>267</v>
      </c>
      <c r="C181" s="3" t="s">
        <v>268</v>
      </c>
      <c r="E181" s="2">
        <v>-1030768.72</v>
      </c>
    </row>
    <row r="182" spans="2:6" x14ac:dyDescent="0.2">
      <c r="B182" s="3" t="s">
        <v>269</v>
      </c>
      <c r="C182" s="3" t="s">
        <v>270</v>
      </c>
      <c r="D182" s="2">
        <v>-1030768.72</v>
      </c>
    </row>
    <row r="183" spans="2:6" x14ac:dyDescent="0.2">
      <c r="B183" s="3" t="s">
        <v>271</v>
      </c>
      <c r="C183" s="3" t="s">
        <v>272</v>
      </c>
      <c r="F183" s="2">
        <v>449403.28</v>
      </c>
    </row>
    <row r="184" spans="2:6" x14ac:dyDescent="0.2">
      <c r="B184" s="3" t="s">
        <v>273</v>
      </c>
      <c r="C184" s="3" t="s">
        <v>274</v>
      </c>
      <c r="E184" s="2">
        <v>20409.75</v>
      </c>
    </row>
    <row r="185" spans="2:6" x14ac:dyDescent="0.2">
      <c r="B185" s="3" t="s">
        <v>275</v>
      </c>
      <c r="C185" s="3" t="s">
        <v>276</v>
      </c>
      <c r="D185" s="2">
        <v>20409.75</v>
      </c>
    </row>
    <row r="186" spans="2:6" x14ac:dyDescent="0.2">
      <c r="B186" s="3" t="s">
        <v>277</v>
      </c>
      <c r="C186" s="3" t="s">
        <v>278</v>
      </c>
      <c r="D186" s="2">
        <v>0</v>
      </c>
    </row>
    <row r="187" spans="2:6" x14ac:dyDescent="0.2">
      <c r="B187" s="3" t="s">
        <v>279</v>
      </c>
      <c r="C187" s="3" t="s">
        <v>280</v>
      </c>
      <c r="E187" s="2">
        <v>449403.28</v>
      </c>
    </row>
    <row r="188" spans="2:6" x14ac:dyDescent="0.2">
      <c r="B188" s="3" t="s">
        <v>281</v>
      </c>
      <c r="C188" s="3" t="s">
        <v>276</v>
      </c>
      <c r="D188" s="2">
        <v>449403.28</v>
      </c>
    </row>
    <row r="189" spans="2:6" x14ac:dyDescent="0.2">
      <c r="B189" s="3" t="s">
        <v>282</v>
      </c>
      <c r="C189" s="3" t="s">
        <v>283</v>
      </c>
      <c r="E189" s="2">
        <v>-20409.75</v>
      </c>
    </row>
    <row r="190" spans="2:6" x14ac:dyDescent="0.2">
      <c r="B190" s="3" t="s">
        <v>284</v>
      </c>
      <c r="C190" s="3" t="s">
        <v>285</v>
      </c>
      <c r="D190" s="2">
        <v>-4600</v>
      </c>
    </row>
    <row r="191" spans="2:6" x14ac:dyDescent="0.2">
      <c r="B191" s="3" t="s">
        <v>286</v>
      </c>
      <c r="C191" s="3" t="s">
        <v>287</v>
      </c>
      <c r="D191" s="2">
        <v>-15809.75</v>
      </c>
    </row>
    <row r="192" spans="2:6" x14ac:dyDescent="0.2">
      <c r="B192" s="3" t="s">
        <v>288</v>
      </c>
      <c r="C192" s="3" t="s">
        <v>289</v>
      </c>
      <c r="F192" s="2">
        <v>18787791</v>
      </c>
    </row>
    <row r="193" spans="2:5" x14ac:dyDescent="0.2">
      <c r="B193" s="3" t="s">
        <v>290</v>
      </c>
      <c r="C193" s="3" t="s">
        <v>276</v>
      </c>
      <c r="E193" s="2">
        <v>6531051.7000000002</v>
      </c>
    </row>
    <row r="194" spans="2:5" x14ac:dyDescent="0.2">
      <c r="B194" s="3" t="s">
        <v>291</v>
      </c>
      <c r="C194" s="3" t="s">
        <v>276</v>
      </c>
      <c r="D194" s="2">
        <v>6531051.7000000002</v>
      </c>
    </row>
    <row r="195" spans="2:5" x14ac:dyDescent="0.2">
      <c r="B195" s="3" t="s">
        <v>292</v>
      </c>
      <c r="C195" s="3" t="s">
        <v>293</v>
      </c>
      <c r="E195" s="2">
        <v>11691571.24</v>
      </c>
    </row>
    <row r="196" spans="2:5" x14ac:dyDescent="0.2">
      <c r="B196" s="3" t="s">
        <v>294</v>
      </c>
      <c r="C196" s="3" t="s">
        <v>293</v>
      </c>
      <c r="D196" s="2">
        <v>11691571.24</v>
      </c>
    </row>
    <row r="197" spans="2:5" x14ac:dyDescent="0.2">
      <c r="B197" s="3" t="s">
        <v>295</v>
      </c>
      <c r="C197" s="3" t="s">
        <v>296</v>
      </c>
      <c r="E197" s="2">
        <v>468068.71</v>
      </c>
    </row>
    <row r="198" spans="2:5" x14ac:dyDescent="0.2">
      <c r="B198" s="3" t="s">
        <v>297</v>
      </c>
      <c r="C198" s="3" t="s">
        <v>296</v>
      </c>
      <c r="D198" s="2">
        <v>468068.71</v>
      </c>
    </row>
    <row r="199" spans="2:5" x14ac:dyDescent="0.2">
      <c r="B199" s="3" t="s">
        <v>298</v>
      </c>
      <c r="C199" s="3" t="s">
        <v>299</v>
      </c>
      <c r="E199" s="2">
        <v>2913390.33</v>
      </c>
    </row>
    <row r="200" spans="2:5" x14ac:dyDescent="0.2">
      <c r="B200" s="3" t="s">
        <v>300</v>
      </c>
      <c r="C200" s="3" t="s">
        <v>301</v>
      </c>
      <c r="D200" s="2">
        <v>1687241.63</v>
      </c>
    </row>
    <row r="201" spans="2:5" x14ac:dyDescent="0.2">
      <c r="B201" s="3" t="s">
        <v>302</v>
      </c>
      <c r="C201" s="3" t="s">
        <v>303</v>
      </c>
      <c r="D201" s="2">
        <v>509752.93</v>
      </c>
    </row>
    <row r="202" spans="2:5" x14ac:dyDescent="0.2">
      <c r="B202" s="3" t="s">
        <v>304</v>
      </c>
      <c r="C202" s="3" t="s">
        <v>305</v>
      </c>
      <c r="D202" s="2">
        <v>715095.77</v>
      </c>
    </row>
    <row r="203" spans="2:5" x14ac:dyDescent="0.2">
      <c r="B203" s="3" t="s">
        <v>306</v>
      </c>
      <c r="C203" s="3" t="s">
        <v>307</v>
      </c>
      <c r="D203" s="2">
        <v>1300</v>
      </c>
    </row>
    <row r="204" spans="2:5" x14ac:dyDescent="0.2">
      <c r="B204" s="3" t="s">
        <v>308</v>
      </c>
      <c r="C204" s="3" t="s">
        <v>309</v>
      </c>
      <c r="E204" s="2">
        <v>9695975.8499999996</v>
      </c>
    </row>
    <row r="205" spans="2:5" x14ac:dyDescent="0.2">
      <c r="B205" s="3" t="s">
        <v>310</v>
      </c>
      <c r="C205" s="3" t="s">
        <v>309</v>
      </c>
      <c r="D205" s="2">
        <v>9695975.8499999996</v>
      </c>
    </row>
    <row r="206" spans="2:5" x14ac:dyDescent="0.2">
      <c r="B206" s="3" t="s">
        <v>311</v>
      </c>
      <c r="C206" s="3" t="s">
        <v>312</v>
      </c>
      <c r="E206" s="2">
        <v>258089.82</v>
      </c>
    </row>
    <row r="207" spans="2:5" x14ac:dyDescent="0.2">
      <c r="B207" s="3" t="s">
        <v>313</v>
      </c>
      <c r="C207" s="3" t="s">
        <v>312</v>
      </c>
      <c r="D207" s="2">
        <v>258089.82</v>
      </c>
    </row>
    <row r="208" spans="2:5" x14ac:dyDescent="0.2">
      <c r="B208" s="3" t="s">
        <v>314</v>
      </c>
      <c r="C208" s="3" t="s">
        <v>315</v>
      </c>
      <c r="E208" s="2">
        <v>2029.26</v>
      </c>
    </row>
    <row r="209" spans="2:6" x14ac:dyDescent="0.2">
      <c r="B209" s="3" t="s">
        <v>316</v>
      </c>
      <c r="C209" s="3" t="s">
        <v>317</v>
      </c>
      <c r="D209" s="2">
        <v>2029.26</v>
      </c>
    </row>
    <row r="210" spans="2:6" x14ac:dyDescent="0.2">
      <c r="B210" s="3" t="s">
        <v>318</v>
      </c>
      <c r="C210" s="3" t="s">
        <v>319</v>
      </c>
      <c r="E210" s="2">
        <v>-12772385.91</v>
      </c>
    </row>
    <row r="211" spans="2:6" x14ac:dyDescent="0.2">
      <c r="B211" s="3" t="s">
        <v>320</v>
      </c>
      <c r="C211" s="3" t="s">
        <v>321</v>
      </c>
      <c r="D211" s="2">
        <v>-4207689.82</v>
      </c>
    </row>
    <row r="212" spans="2:6" x14ac:dyDescent="0.2">
      <c r="B212" s="3" t="s">
        <v>322</v>
      </c>
      <c r="C212" s="3" t="s">
        <v>323</v>
      </c>
      <c r="D212" s="2">
        <v>-992143.92</v>
      </c>
    </row>
    <row r="213" spans="2:6" x14ac:dyDescent="0.2">
      <c r="B213" s="3" t="s">
        <v>324</v>
      </c>
      <c r="C213" s="3" t="s">
        <v>325</v>
      </c>
      <c r="D213" s="2">
        <v>-7355482.5199999996</v>
      </c>
    </row>
    <row r="214" spans="2:6" x14ac:dyDescent="0.2">
      <c r="B214" s="3" t="s">
        <v>326</v>
      </c>
      <c r="C214" s="3" t="s">
        <v>327</v>
      </c>
      <c r="D214" s="2">
        <v>-217069.65</v>
      </c>
    </row>
    <row r="215" spans="2:6" x14ac:dyDescent="0.2">
      <c r="B215" s="3" t="s">
        <v>328</v>
      </c>
      <c r="C215" s="3" t="s">
        <v>329</v>
      </c>
      <c r="F215" s="2">
        <v>30170345.649999999</v>
      </c>
    </row>
    <row r="216" spans="2:6" x14ac:dyDescent="0.2">
      <c r="B216" s="3" t="s">
        <v>330</v>
      </c>
      <c r="C216" s="3" t="s">
        <v>331</v>
      </c>
      <c r="E216" s="2">
        <v>857548.46</v>
      </c>
    </row>
    <row r="217" spans="2:6" x14ac:dyDescent="0.2">
      <c r="B217" s="3" t="s">
        <v>332</v>
      </c>
      <c r="C217" s="3" t="s">
        <v>333</v>
      </c>
      <c r="D217" s="2">
        <v>841548.46</v>
      </c>
    </row>
    <row r="218" spans="2:6" x14ac:dyDescent="0.2">
      <c r="B218" s="3" t="s">
        <v>334</v>
      </c>
      <c r="C218" s="3" t="s">
        <v>335</v>
      </c>
      <c r="D218" s="2">
        <v>13000</v>
      </c>
    </row>
    <row r="219" spans="2:6" x14ac:dyDescent="0.2">
      <c r="B219" s="3" t="s">
        <v>336</v>
      </c>
      <c r="C219" s="3" t="s">
        <v>337</v>
      </c>
      <c r="D219" s="2">
        <v>3000</v>
      </c>
    </row>
    <row r="220" spans="2:6" x14ac:dyDescent="0.2">
      <c r="B220" s="3" t="s">
        <v>338</v>
      </c>
      <c r="C220" s="3" t="s">
        <v>339</v>
      </c>
      <c r="E220" s="2">
        <v>24711447.41</v>
      </c>
    </row>
    <row r="221" spans="2:6" x14ac:dyDescent="0.2">
      <c r="B221" s="3" t="s">
        <v>340</v>
      </c>
      <c r="C221" s="3" t="s">
        <v>341</v>
      </c>
      <c r="D221" s="2">
        <v>19531.84</v>
      </c>
    </row>
    <row r="222" spans="2:6" x14ac:dyDescent="0.2">
      <c r="B222" s="3" t="s">
        <v>342</v>
      </c>
      <c r="C222" s="3" t="s">
        <v>343</v>
      </c>
      <c r="D222" s="2">
        <v>9006907.6300000008</v>
      </c>
    </row>
    <row r="223" spans="2:6" x14ac:dyDescent="0.2">
      <c r="B223" s="3" t="s">
        <v>344</v>
      </c>
      <c r="C223" s="3" t="s">
        <v>345</v>
      </c>
      <c r="D223" s="2">
        <v>12462.13</v>
      </c>
    </row>
    <row r="224" spans="2:6" x14ac:dyDescent="0.2">
      <c r="B224" s="3" t="s">
        <v>346</v>
      </c>
      <c r="C224" s="3" t="s">
        <v>347</v>
      </c>
      <c r="D224" s="2">
        <v>529.73</v>
      </c>
    </row>
    <row r="225" spans="2:5" x14ac:dyDescent="0.2">
      <c r="B225" s="3" t="s">
        <v>348</v>
      </c>
      <c r="C225" s="3" t="s">
        <v>349</v>
      </c>
      <c r="D225" s="2">
        <v>745399.66</v>
      </c>
    </row>
    <row r="226" spans="2:5" x14ac:dyDescent="0.2">
      <c r="B226" s="3" t="s">
        <v>350</v>
      </c>
      <c r="C226" s="3" t="s">
        <v>351</v>
      </c>
      <c r="D226" s="2">
        <v>14926616.42</v>
      </c>
    </row>
    <row r="227" spans="2:5" x14ac:dyDescent="0.2">
      <c r="B227" s="3" t="s">
        <v>352</v>
      </c>
      <c r="C227" s="3" t="s">
        <v>353</v>
      </c>
      <c r="E227" s="2">
        <v>640510.39</v>
      </c>
    </row>
    <row r="228" spans="2:5" x14ac:dyDescent="0.2">
      <c r="B228" s="3" t="s">
        <v>354</v>
      </c>
      <c r="C228" s="3" t="s">
        <v>355</v>
      </c>
      <c r="D228" s="2">
        <v>672665.62</v>
      </c>
    </row>
    <row r="229" spans="2:5" x14ac:dyDescent="0.2">
      <c r="B229" s="3" t="s">
        <v>356</v>
      </c>
      <c r="C229" s="3" t="s">
        <v>315</v>
      </c>
      <c r="D229" s="2">
        <v>25547.61</v>
      </c>
    </row>
    <row r="230" spans="2:5" x14ac:dyDescent="0.2">
      <c r="B230" s="3" t="s">
        <v>357</v>
      </c>
      <c r="C230" s="3" t="s">
        <v>358</v>
      </c>
      <c r="D230" s="2">
        <v>-57702.84</v>
      </c>
    </row>
    <row r="231" spans="2:5" x14ac:dyDescent="0.2">
      <c r="B231" s="3" t="s">
        <v>359</v>
      </c>
      <c r="C231" s="3" t="s">
        <v>360</v>
      </c>
      <c r="E231" s="2">
        <v>2824607.29</v>
      </c>
    </row>
    <row r="232" spans="2:5" x14ac:dyDescent="0.2">
      <c r="B232" s="3" t="s">
        <v>361</v>
      </c>
      <c r="C232" s="3" t="s">
        <v>362</v>
      </c>
      <c r="D232" s="2">
        <v>4048811.26</v>
      </c>
    </row>
    <row r="233" spans="2:5" x14ac:dyDescent="0.2">
      <c r="B233" s="3" t="s">
        <v>363</v>
      </c>
      <c r="C233" s="3" t="s">
        <v>364</v>
      </c>
      <c r="D233" s="2">
        <v>3211542.14</v>
      </c>
    </row>
    <row r="234" spans="2:5" x14ac:dyDescent="0.2">
      <c r="B234" s="3" t="s">
        <v>365</v>
      </c>
      <c r="C234" s="3" t="s">
        <v>315</v>
      </c>
      <c r="D234" s="2">
        <v>39711.839999999997</v>
      </c>
    </row>
    <row r="235" spans="2:5" x14ac:dyDescent="0.2">
      <c r="B235" s="3" t="s">
        <v>366</v>
      </c>
      <c r="C235" s="3" t="s">
        <v>367</v>
      </c>
      <c r="D235" s="2">
        <v>-4475457.95</v>
      </c>
    </row>
    <row r="236" spans="2:5" x14ac:dyDescent="0.2">
      <c r="B236" s="3" t="s">
        <v>368</v>
      </c>
      <c r="C236" s="3" t="s">
        <v>369</v>
      </c>
      <c r="E236" s="2">
        <v>185514.31</v>
      </c>
    </row>
    <row r="237" spans="2:5" x14ac:dyDescent="0.2">
      <c r="B237" s="3" t="s">
        <v>370</v>
      </c>
      <c r="C237" s="3" t="s">
        <v>371</v>
      </c>
      <c r="D237" s="2">
        <v>185514.31</v>
      </c>
    </row>
    <row r="238" spans="2:5" x14ac:dyDescent="0.2">
      <c r="B238" s="3" t="s">
        <v>372</v>
      </c>
      <c r="C238" s="3" t="s">
        <v>315</v>
      </c>
      <c r="E238" s="2">
        <v>1211926.6000000001</v>
      </c>
    </row>
    <row r="239" spans="2:5" x14ac:dyDescent="0.2">
      <c r="B239" s="3" t="s">
        <v>373</v>
      </c>
      <c r="C239" s="3" t="s">
        <v>374</v>
      </c>
      <c r="D239" s="2">
        <v>0</v>
      </c>
    </row>
    <row r="240" spans="2:5" x14ac:dyDescent="0.2">
      <c r="B240" s="3" t="s">
        <v>375</v>
      </c>
      <c r="C240" s="3" t="s">
        <v>376</v>
      </c>
      <c r="D240" s="2">
        <v>1053110.3799999999</v>
      </c>
    </row>
    <row r="241" spans="2:6" x14ac:dyDescent="0.2">
      <c r="B241" s="3" t="s">
        <v>377</v>
      </c>
      <c r="C241" s="3" t="s">
        <v>378</v>
      </c>
      <c r="D241" s="2">
        <v>86947.74</v>
      </c>
    </row>
    <row r="242" spans="2:6" x14ac:dyDescent="0.2">
      <c r="B242" s="3" t="s">
        <v>379</v>
      </c>
      <c r="C242" s="3" t="s">
        <v>380</v>
      </c>
      <c r="D242" s="2">
        <v>5233.42</v>
      </c>
    </row>
    <row r="243" spans="2:6" x14ac:dyDescent="0.2">
      <c r="B243" s="3" t="s">
        <v>381</v>
      </c>
      <c r="C243" s="3" t="s">
        <v>382</v>
      </c>
      <c r="D243" s="2">
        <v>66635.06</v>
      </c>
    </row>
    <row r="244" spans="2:6" x14ac:dyDescent="0.2">
      <c r="B244" s="3" t="s">
        <v>383</v>
      </c>
      <c r="C244" s="3" t="s">
        <v>384</v>
      </c>
      <c r="E244" s="2">
        <v>-261208.81</v>
      </c>
    </row>
    <row r="245" spans="2:6" x14ac:dyDescent="0.2">
      <c r="B245" s="3" t="s">
        <v>385</v>
      </c>
      <c r="C245" s="3" t="s">
        <v>386</v>
      </c>
      <c r="D245" s="2">
        <v>-120751.02</v>
      </c>
    </row>
    <row r="246" spans="2:6" x14ac:dyDescent="0.2">
      <c r="B246" s="3" t="s">
        <v>387</v>
      </c>
      <c r="C246" s="3" t="s">
        <v>388</v>
      </c>
      <c r="D246" s="2">
        <v>-140457.79</v>
      </c>
    </row>
    <row r="247" spans="2:6" x14ac:dyDescent="0.2">
      <c r="C247" s="4" t="s">
        <v>389</v>
      </c>
      <c r="F247" s="5">
        <f>SUM(F9:F246)</f>
        <v>984708657.64999998</v>
      </c>
    </row>
    <row r="248" spans="2:6" x14ac:dyDescent="0.2">
      <c r="B248" s="3">
        <v>2</v>
      </c>
      <c r="C248" s="3" t="s">
        <v>390</v>
      </c>
    </row>
    <row r="249" spans="2:6" x14ac:dyDescent="0.2">
      <c r="B249" s="3" t="s">
        <v>391</v>
      </c>
      <c r="C249" s="3" t="s">
        <v>392</v>
      </c>
      <c r="F249" s="2">
        <v>748811820.62</v>
      </c>
    </row>
    <row r="250" spans="2:6" x14ac:dyDescent="0.2">
      <c r="B250" s="3" t="s">
        <v>393</v>
      </c>
      <c r="C250" s="3" t="s">
        <v>394</v>
      </c>
      <c r="E250" s="2">
        <v>340267809.94999999</v>
      </c>
    </row>
    <row r="251" spans="2:6" x14ac:dyDescent="0.2">
      <c r="B251" s="3" t="s">
        <v>395</v>
      </c>
      <c r="C251" s="3" t="s">
        <v>396</v>
      </c>
      <c r="D251" s="2">
        <v>339483114.56999999</v>
      </c>
    </row>
    <row r="252" spans="2:6" x14ac:dyDescent="0.2">
      <c r="B252" s="3" t="s">
        <v>397</v>
      </c>
      <c r="C252" s="3" t="s">
        <v>398</v>
      </c>
      <c r="D252" s="2">
        <v>784695.38</v>
      </c>
    </row>
    <row r="253" spans="2:6" x14ac:dyDescent="0.2">
      <c r="B253" s="3" t="s">
        <v>399</v>
      </c>
      <c r="C253" s="3" t="s">
        <v>400</v>
      </c>
      <c r="E253" s="2">
        <v>387572809.60000002</v>
      </c>
    </row>
    <row r="254" spans="2:6" x14ac:dyDescent="0.2">
      <c r="B254" s="3" t="s">
        <v>401</v>
      </c>
      <c r="C254" s="3" t="s">
        <v>52</v>
      </c>
      <c r="D254" s="2">
        <v>73720840.989999995</v>
      </c>
    </row>
    <row r="255" spans="2:6" x14ac:dyDescent="0.2">
      <c r="B255" s="3" t="s">
        <v>402</v>
      </c>
      <c r="C255" s="3" t="s">
        <v>54</v>
      </c>
      <c r="D255" s="2">
        <v>108534067</v>
      </c>
    </row>
    <row r="256" spans="2:6" x14ac:dyDescent="0.2">
      <c r="B256" s="3" t="s">
        <v>403</v>
      </c>
      <c r="C256" s="3" t="s">
        <v>56</v>
      </c>
      <c r="D256" s="2">
        <v>83087419.870000005</v>
      </c>
    </row>
    <row r="257" spans="2:6" x14ac:dyDescent="0.2">
      <c r="B257" s="3" t="s">
        <v>404</v>
      </c>
      <c r="C257" s="3" t="s">
        <v>58</v>
      </c>
      <c r="D257" s="2">
        <v>115803032.37</v>
      </c>
    </row>
    <row r="258" spans="2:6" x14ac:dyDescent="0.2">
      <c r="B258" s="3" t="s">
        <v>405</v>
      </c>
      <c r="C258" s="3" t="s">
        <v>406</v>
      </c>
      <c r="D258" s="2">
        <v>6427449.3700000001</v>
      </c>
    </row>
    <row r="259" spans="2:6" x14ac:dyDescent="0.2">
      <c r="B259" s="3" t="s">
        <v>407</v>
      </c>
      <c r="C259" s="3" t="s">
        <v>408</v>
      </c>
      <c r="E259" s="2">
        <v>20971201.07</v>
      </c>
    </row>
    <row r="260" spans="2:6" x14ac:dyDescent="0.2">
      <c r="B260" s="3" t="s">
        <v>409</v>
      </c>
      <c r="C260" s="3" t="s">
        <v>408</v>
      </c>
      <c r="D260" s="2">
        <v>20971201.07</v>
      </c>
    </row>
    <row r="261" spans="2:6" x14ac:dyDescent="0.2">
      <c r="B261" s="3" t="s">
        <v>410</v>
      </c>
      <c r="C261" s="3" t="s">
        <v>411</v>
      </c>
      <c r="F261" s="2">
        <v>106081.81</v>
      </c>
    </row>
    <row r="262" spans="2:6" x14ac:dyDescent="0.2">
      <c r="B262" s="3" t="s">
        <v>412</v>
      </c>
      <c r="C262" s="3" t="s">
        <v>413</v>
      </c>
      <c r="E262" s="2">
        <v>2422.36</v>
      </c>
    </row>
    <row r="263" spans="2:6" x14ac:dyDescent="0.2">
      <c r="B263" s="3" t="s">
        <v>414</v>
      </c>
      <c r="C263" s="3" t="s">
        <v>415</v>
      </c>
      <c r="D263" s="2">
        <v>0</v>
      </c>
    </row>
    <row r="264" spans="2:6" x14ac:dyDescent="0.2">
      <c r="B264" s="3" t="s">
        <v>416</v>
      </c>
      <c r="C264" s="3" t="s">
        <v>417</v>
      </c>
      <c r="D264" s="2">
        <v>2422.36</v>
      </c>
    </row>
    <row r="265" spans="2:6" x14ac:dyDescent="0.2">
      <c r="B265" s="3" t="s">
        <v>418</v>
      </c>
      <c r="C265" s="3" t="s">
        <v>419</v>
      </c>
      <c r="E265" s="2">
        <v>103659.45</v>
      </c>
    </row>
    <row r="266" spans="2:6" x14ac:dyDescent="0.2">
      <c r="B266" s="3" t="s">
        <v>420</v>
      </c>
      <c r="C266" s="3" t="s">
        <v>419</v>
      </c>
      <c r="D266" s="2">
        <v>103659.45</v>
      </c>
    </row>
    <row r="267" spans="2:6" x14ac:dyDescent="0.2">
      <c r="B267" s="3" t="s">
        <v>421</v>
      </c>
      <c r="C267" s="3" t="s">
        <v>422</v>
      </c>
      <c r="F267" s="2">
        <v>29294719.57</v>
      </c>
    </row>
    <row r="268" spans="2:6" x14ac:dyDescent="0.2">
      <c r="B268" s="3" t="s">
        <v>423</v>
      </c>
      <c r="C268" s="3" t="s">
        <v>424</v>
      </c>
      <c r="E268" s="2">
        <v>9399109.2100000009</v>
      </c>
    </row>
    <row r="269" spans="2:6" x14ac:dyDescent="0.2">
      <c r="B269" s="3" t="s">
        <v>425</v>
      </c>
      <c r="C269" s="3" t="s">
        <v>394</v>
      </c>
      <c r="D269" s="2">
        <v>0</v>
      </c>
    </row>
    <row r="270" spans="2:6" x14ac:dyDescent="0.2">
      <c r="B270" s="3" t="s">
        <v>426</v>
      </c>
      <c r="C270" s="3" t="s">
        <v>400</v>
      </c>
      <c r="D270" s="2">
        <v>8718703.5</v>
      </c>
    </row>
    <row r="271" spans="2:6" x14ac:dyDescent="0.2">
      <c r="B271" s="3" t="s">
        <v>427</v>
      </c>
      <c r="C271" s="3" t="s">
        <v>428</v>
      </c>
      <c r="D271" s="2">
        <v>680405.71</v>
      </c>
    </row>
    <row r="272" spans="2:6" x14ac:dyDescent="0.2">
      <c r="B272" s="3" t="s">
        <v>429</v>
      </c>
      <c r="C272" s="3" t="s">
        <v>315</v>
      </c>
      <c r="D272" s="2">
        <v>0</v>
      </c>
    </row>
    <row r="273" spans="2:5" x14ac:dyDescent="0.2">
      <c r="B273" s="3" t="s">
        <v>430</v>
      </c>
      <c r="C273" s="3" t="s">
        <v>431</v>
      </c>
      <c r="E273" s="2">
        <v>5762911.3300000001</v>
      </c>
    </row>
    <row r="274" spans="2:5" x14ac:dyDescent="0.2">
      <c r="B274" s="3" t="s">
        <v>432</v>
      </c>
      <c r="C274" s="3" t="s">
        <v>433</v>
      </c>
      <c r="D274" s="2">
        <v>0</v>
      </c>
    </row>
    <row r="275" spans="2:5" x14ac:dyDescent="0.2">
      <c r="B275" s="3" t="s">
        <v>434</v>
      </c>
      <c r="C275" s="3" t="s">
        <v>435</v>
      </c>
      <c r="D275" s="2">
        <v>887306.79</v>
      </c>
    </row>
    <row r="276" spans="2:5" x14ac:dyDescent="0.2">
      <c r="B276" s="3" t="s">
        <v>436</v>
      </c>
      <c r="C276" s="3" t="s">
        <v>437</v>
      </c>
      <c r="D276" s="2">
        <v>351333.25</v>
      </c>
    </row>
    <row r="277" spans="2:5" x14ac:dyDescent="0.2">
      <c r="B277" s="3" t="s">
        <v>438</v>
      </c>
      <c r="C277" s="3" t="s">
        <v>439</v>
      </c>
      <c r="D277" s="2">
        <v>4267.32</v>
      </c>
    </row>
    <row r="278" spans="2:5" x14ac:dyDescent="0.2">
      <c r="B278" s="3" t="s">
        <v>440</v>
      </c>
      <c r="C278" s="3" t="s">
        <v>441</v>
      </c>
      <c r="D278" s="2">
        <v>2252219.38</v>
      </c>
    </row>
    <row r="279" spans="2:5" x14ac:dyDescent="0.2">
      <c r="B279" s="3" t="s">
        <v>442</v>
      </c>
      <c r="C279" s="3" t="s">
        <v>266</v>
      </c>
      <c r="D279" s="2">
        <v>2267784.59</v>
      </c>
    </row>
    <row r="280" spans="2:5" x14ac:dyDescent="0.2">
      <c r="B280" s="3" t="s">
        <v>443</v>
      </c>
      <c r="C280" s="3" t="s">
        <v>444</v>
      </c>
      <c r="E280" s="2">
        <v>239895.14</v>
      </c>
    </row>
    <row r="281" spans="2:5" x14ac:dyDescent="0.2">
      <c r="B281" s="3" t="s">
        <v>445</v>
      </c>
      <c r="C281" s="3" t="s">
        <v>446</v>
      </c>
      <c r="D281" s="2">
        <v>239895.14</v>
      </c>
    </row>
    <row r="282" spans="2:5" x14ac:dyDescent="0.2">
      <c r="B282" s="3" t="s">
        <v>447</v>
      </c>
      <c r="C282" s="3" t="s">
        <v>448</v>
      </c>
      <c r="E282" s="2">
        <v>4109928.32</v>
      </c>
    </row>
    <row r="283" spans="2:5" x14ac:dyDescent="0.2">
      <c r="B283" s="3" t="s">
        <v>449</v>
      </c>
      <c r="C283" s="3" t="s">
        <v>450</v>
      </c>
      <c r="D283" s="2">
        <v>4028196.75</v>
      </c>
    </row>
    <row r="284" spans="2:5" x14ac:dyDescent="0.2">
      <c r="B284" s="3" t="s">
        <v>451</v>
      </c>
      <c r="C284" s="3" t="s">
        <v>452</v>
      </c>
      <c r="D284" s="2">
        <v>81731.570000000007</v>
      </c>
    </row>
    <row r="285" spans="2:5" x14ac:dyDescent="0.2">
      <c r="B285" s="3" t="s">
        <v>453</v>
      </c>
      <c r="C285" s="3" t="s">
        <v>454</v>
      </c>
      <c r="E285" s="2">
        <v>3303.78</v>
      </c>
    </row>
    <row r="286" spans="2:5" x14ac:dyDescent="0.2">
      <c r="B286" s="3" t="s">
        <v>455</v>
      </c>
      <c r="C286" s="3" t="s">
        <v>454</v>
      </c>
      <c r="D286" s="2">
        <v>3303.78</v>
      </c>
    </row>
    <row r="287" spans="2:5" x14ac:dyDescent="0.2">
      <c r="B287" s="3" t="s">
        <v>456</v>
      </c>
      <c r="C287" s="3" t="s">
        <v>457</v>
      </c>
      <c r="E287" s="2">
        <v>9779571.7899999991</v>
      </c>
    </row>
    <row r="288" spans="2:5" x14ac:dyDescent="0.2">
      <c r="B288" s="3" t="s">
        <v>458</v>
      </c>
      <c r="C288" s="3" t="s">
        <v>459</v>
      </c>
      <c r="D288" s="2">
        <v>7463.44</v>
      </c>
    </row>
    <row r="289" spans="2:6" x14ac:dyDescent="0.2">
      <c r="B289" s="3" t="s">
        <v>460</v>
      </c>
      <c r="C289" s="3" t="s">
        <v>461</v>
      </c>
      <c r="D289" s="2">
        <v>9772108.3499999996</v>
      </c>
    </row>
    <row r="290" spans="2:6" x14ac:dyDescent="0.2">
      <c r="B290" s="3" t="s">
        <v>462</v>
      </c>
      <c r="C290" s="3" t="s">
        <v>463</v>
      </c>
      <c r="F290" s="2">
        <v>66562093.289999999</v>
      </c>
    </row>
    <row r="291" spans="2:6" x14ac:dyDescent="0.2">
      <c r="B291" s="3" t="s">
        <v>464</v>
      </c>
      <c r="C291" s="3" t="s">
        <v>465</v>
      </c>
      <c r="E291" s="2">
        <v>5000000</v>
      </c>
    </row>
    <row r="292" spans="2:6" x14ac:dyDescent="0.2">
      <c r="B292" s="3" t="s">
        <v>466</v>
      </c>
      <c r="C292" s="3" t="s">
        <v>467</v>
      </c>
      <c r="D292" s="2">
        <v>0</v>
      </c>
    </row>
    <row r="293" spans="2:6" x14ac:dyDescent="0.2">
      <c r="B293" s="3" t="s">
        <v>468</v>
      </c>
      <c r="C293" s="3" t="s">
        <v>469</v>
      </c>
      <c r="D293" s="2">
        <v>0</v>
      </c>
    </row>
    <row r="294" spans="2:6" x14ac:dyDescent="0.2">
      <c r="B294" s="3" t="s">
        <v>470</v>
      </c>
      <c r="C294" s="3" t="s">
        <v>471</v>
      </c>
      <c r="D294" s="2">
        <v>600000.01</v>
      </c>
    </row>
    <row r="295" spans="2:6" x14ac:dyDescent="0.2">
      <c r="B295" s="3" t="s">
        <v>472</v>
      </c>
      <c r="C295" s="3" t="s">
        <v>473</v>
      </c>
      <c r="D295" s="2">
        <v>2933333.34</v>
      </c>
    </row>
    <row r="296" spans="2:6" x14ac:dyDescent="0.2">
      <c r="B296" s="3" t="s">
        <v>474</v>
      </c>
      <c r="C296" s="3" t="s">
        <v>475</v>
      </c>
      <c r="D296" s="2">
        <v>1466666.65</v>
      </c>
    </row>
    <row r="297" spans="2:6" x14ac:dyDescent="0.2">
      <c r="B297" s="3" t="s">
        <v>476</v>
      </c>
      <c r="C297" s="3" t="s">
        <v>477</v>
      </c>
      <c r="E297" s="2">
        <v>37510302.859999999</v>
      </c>
    </row>
    <row r="298" spans="2:6" x14ac:dyDescent="0.2">
      <c r="B298" s="3" t="s">
        <v>478</v>
      </c>
      <c r="C298" s="3" t="s">
        <v>52</v>
      </c>
      <c r="D298" s="2">
        <v>0</v>
      </c>
    </row>
    <row r="299" spans="2:6" x14ac:dyDescent="0.2">
      <c r="B299" s="3" t="s">
        <v>479</v>
      </c>
      <c r="C299" s="3" t="s">
        <v>54</v>
      </c>
      <c r="D299" s="2">
        <v>3000000.66</v>
      </c>
    </row>
    <row r="300" spans="2:6" x14ac:dyDescent="0.2">
      <c r="B300" s="3" t="s">
        <v>480</v>
      </c>
      <c r="C300" s="3" t="s">
        <v>56</v>
      </c>
      <c r="D300" s="2">
        <v>3666666.67</v>
      </c>
    </row>
    <row r="301" spans="2:6" x14ac:dyDescent="0.2">
      <c r="B301" s="3" t="s">
        <v>481</v>
      </c>
      <c r="C301" s="3" t="s">
        <v>58</v>
      </c>
      <c r="D301" s="2">
        <v>2341667.34</v>
      </c>
    </row>
    <row r="302" spans="2:6" x14ac:dyDescent="0.2">
      <c r="B302" s="3" t="s">
        <v>482</v>
      </c>
      <c r="C302" s="3" t="s">
        <v>60</v>
      </c>
      <c r="D302" s="2">
        <v>28501968.190000001</v>
      </c>
    </row>
    <row r="303" spans="2:6" x14ac:dyDescent="0.2">
      <c r="B303" s="3" t="s">
        <v>483</v>
      </c>
      <c r="C303" s="3" t="s">
        <v>484</v>
      </c>
      <c r="E303" s="2">
        <v>20968457.100000001</v>
      </c>
    </row>
    <row r="304" spans="2:6" x14ac:dyDescent="0.2">
      <c r="B304" s="3" t="s">
        <v>485</v>
      </c>
      <c r="C304" s="3" t="s">
        <v>52</v>
      </c>
      <c r="D304" s="2">
        <v>337650.74</v>
      </c>
    </row>
    <row r="305" spans="2:6" x14ac:dyDescent="0.2">
      <c r="B305" s="3" t="s">
        <v>486</v>
      </c>
      <c r="C305" s="3" t="s">
        <v>54</v>
      </c>
      <c r="D305" s="2">
        <v>682715.84</v>
      </c>
    </row>
    <row r="306" spans="2:6" x14ac:dyDescent="0.2">
      <c r="B306" s="3" t="s">
        <v>487</v>
      </c>
      <c r="C306" s="3" t="s">
        <v>56</v>
      </c>
      <c r="D306" s="2">
        <v>743967.08</v>
      </c>
    </row>
    <row r="307" spans="2:6" x14ac:dyDescent="0.2">
      <c r="B307" s="3" t="s">
        <v>488</v>
      </c>
      <c r="C307" s="3" t="s">
        <v>58</v>
      </c>
      <c r="D307" s="2">
        <v>2082046.29</v>
      </c>
    </row>
    <row r="308" spans="2:6" x14ac:dyDescent="0.2">
      <c r="B308" s="3" t="s">
        <v>489</v>
      </c>
      <c r="C308" s="3" t="s">
        <v>60</v>
      </c>
      <c r="D308" s="2">
        <v>17122077.149999999</v>
      </c>
    </row>
    <row r="309" spans="2:6" x14ac:dyDescent="0.2">
      <c r="B309" s="3" t="s">
        <v>490</v>
      </c>
      <c r="C309" s="3" t="s">
        <v>491</v>
      </c>
      <c r="E309" s="2">
        <v>3083333.33</v>
      </c>
    </row>
    <row r="310" spans="2:6" x14ac:dyDescent="0.2">
      <c r="B310" s="3" t="s">
        <v>492</v>
      </c>
      <c r="C310" s="3" t="s">
        <v>52</v>
      </c>
      <c r="D310" s="2">
        <v>250000</v>
      </c>
    </row>
    <row r="311" spans="2:6" x14ac:dyDescent="0.2">
      <c r="B311" s="3" t="s">
        <v>493</v>
      </c>
      <c r="C311" s="3" t="s">
        <v>54</v>
      </c>
      <c r="D311" s="2">
        <v>166666.66</v>
      </c>
    </row>
    <row r="312" spans="2:6" x14ac:dyDescent="0.2">
      <c r="B312" s="3" t="s">
        <v>494</v>
      </c>
      <c r="C312" s="3" t="s">
        <v>56</v>
      </c>
      <c r="D312" s="2">
        <v>2250000</v>
      </c>
    </row>
    <row r="313" spans="2:6" x14ac:dyDescent="0.2">
      <c r="B313" s="3" t="s">
        <v>495</v>
      </c>
      <c r="C313" s="3" t="s">
        <v>58</v>
      </c>
      <c r="D313" s="2">
        <v>416666.67</v>
      </c>
    </row>
    <row r="314" spans="2:6" x14ac:dyDescent="0.2">
      <c r="B314" s="3" t="s">
        <v>496</v>
      </c>
      <c r="C314" s="3" t="s">
        <v>60</v>
      </c>
      <c r="D314" s="2">
        <v>0</v>
      </c>
    </row>
    <row r="315" spans="2:6" x14ac:dyDescent="0.2">
      <c r="B315" s="3" t="s">
        <v>497</v>
      </c>
      <c r="C315" s="3" t="s">
        <v>498</v>
      </c>
      <c r="F315" s="2">
        <v>2250334.09</v>
      </c>
    </row>
    <row r="316" spans="2:6" x14ac:dyDescent="0.2">
      <c r="B316" s="3" t="s">
        <v>499</v>
      </c>
      <c r="C316" s="3" t="s">
        <v>500</v>
      </c>
      <c r="E316" s="2">
        <v>625970.56000000006</v>
      </c>
    </row>
    <row r="317" spans="2:6" x14ac:dyDescent="0.2">
      <c r="B317" s="3" t="s">
        <v>501</v>
      </c>
      <c r="C317" s="3" t="s">
        <v>500</v>
      </c>
      <c r="D317" s="2">
        <v>625970.56000000006</v>
      </c>
    </row>
    <row r="318" spans="2:6" x14ac:dyDescent="0.2">
      <c r="B318" s="3" t="s">
        <v>502</v>
      </c>
      <c r="C318" s="3" t="s">
        <v>315</v>
      </c>
      <c r="E318" s="2">
        <v>1624363.53</v>
      </c>
    </row>
    <row r="319" spans="2:6" x14ac:dyDescent="0.2">
      <c r="B319" s="3" t="s">
        <v>503</v>
      </c>
      <c r="C319" s="3" t="s">
        <v>504</v>
      </c>
      <c r="D319" s="2">
        <v>224126.7</v>
      </c>
    </row>
    <row r="320" spans="2:6" x14ac:dyDescent="0.2">
      <c r="B320" s="3" t="s">
        <v>505</v>
      </c>
      <c r="C320" s="3" t="s">
        <v>506</v>
      </c>
      <c r="D320" s="2">
        <v>1400236.83</v>
      </c>
    </row>
    <row r="321" spans="2:6" x14ac:dyDescent="0.2">
      <c r="C321" s="4" t="s">
        <v>507</v>
      </c>
      <c r="F321" s="5">
        <f>SUM(F249:F320)</f>
        <v>847025049.38</v>
      </c>
    </row>
    <row r="322" spans="2:6" x14ac:dyDescent="0.2">
      <c r="B322" s="3">
        <v>3</v>
      </c>
      <c r="C322" s="3" t="s">
        <v>508</v>
      </c>
    </row>
    <row r="323" spans="2:6" x14ac:dyDescent="0.2">
      <c r="B323" s="3" t="s">
        <v>509</v>
      </c>
      <c r="C323" s="3" t="s">
        <v>510</v>
      </c>
      <c r="F323" s="2">
        <f>+E324</f>
        <v>33610598.409999996</v>
      </c>
    </row>
    <row r="324" spans="2:6" x14ac:dyDescent="0.2">
      <c r="B324" s="3" t="s">
        <v>511</v>
      </c>
      <c r="C324" s="3" t="s">
        <v>512</v>
      </c>
      <c r="E324" s="2">
        <v>33610598.409999996</v>
      </c>
    </row>
    <row r="325" spans="2:6" x14ac:dyDescent="0.2">
      <c r="B325" s="3" t="s">
        <v>513</v>
      </c>
      <c r="C325" s="3" t="s">
        <v>514</v>
      </c>
      <c r="D325" s="2">
        <v>33610598.409999996</v>
      </c>
    </row>
    <row r="326" spans="2:6" x14ac:dyDescent="0.2">
      <c r="B326" s="3" t="s">
        <v>515</v>
      </c>
      <c r="C326" s="3" t="s">
        <v>516</v>
      </c>
      <c r="F326" s="2">
        <f>+E327+E331+E334</f>
        <v>92013012.340000004</v>
      </c>
    </row>
    <row r="327" spans="2:6" x14ac:dyDescent="0.2">
      <c r="B327" s="3" t="s">
        <v>517</v>
      </c>
      <c r="C327" s="3" t="s">
        <v>518</v>
      </c>
      <c r="E327" s="2">
        <v>70771519.150000006</v>
      </c>
    </row>
    <row r="328" spans="2:6" x14ac:dyDescent="0.2">
      <c r="B328" s="3" t="s">
        <v>519</v>
      </c>
      <c r="C328" s="3" t="s">
        <v>520</v>
      </c>
      <c r="D328" s="2">
        <v>55324063.759999998</v>
      </c>
    </row>
    <row r="329" spans="2:6" x14ac:dyDescent="0.2">
      <c r="B329" s="3" t="s">
        <v>521</v>
      </c>
      <c r="C329" s="3" t="s">
        <v>522</v>
      </c>
      <c r="D329" s="2">
        <v>15054239.550000001</v>
      </c>
    </row>
    <row r="330" spans="2:6" x14ac:dyDescent="0.2">
      <c r="B330" s="3" t="s">
        <v>523</v>
      </c>
      <c r="C330" s="3" t="s">
        <v>524</v>
      </c>
      <c r="D330" s="2">
        <v>393215.84</v>
      </c>
    </row>
    <row r="331" spans="2:6" x14ac:dyDescent="0.2">
      <c r="B331" s="3" t="s">
        <v>525</v>
      </c>
      <c r="C331" s="3" t="s">
        <v>526</v>
      </c>
      <c r="E331" s="2">
        <f>SUM(D332:D333)</f>
        <v>21241493.189999998</v>
      </c>
    </row>
    <row r="332" spans="2:6" x14ac:dyDescent="0.2">
      <c r="B332" s="3" t="s">
        <v>527</v>
      </c>
      <c r="C332" s="3" t="s">
        <v>528</v>
      </c>
      <c r="D332" s="2">
        <v>7407650.4299999997</v>
      </c>
    </row>
    <row r="333" spans="2:6" x14ac:dyDescent="0.2">
      <c r="B333" s="3" t="s">
        <v>529</v>
      </c>
      <c r="C333" s="3" t="s">
        <v>530</v>
      </c>
      <c r="D333" s="2">
        <v>13833842.76</v>
      </c>
    </row>
    <row r="334" spans="2:6" x14ac:dyDescent="0.2">
      <c r="B334" s="3" t="s">
        <v>531</v>
      </c>
      <c r="C334" s="3" t="s">
        <v>532</v>
      </c>
      <c r="E334" s="2">
        <v>0</v>
      </c>
    </row>
    <row r="335" spans="2:6" x14ac:dyDescent="0.2">
      <c r="B335" s="3" t="s">
        <v>533</v>
      </c>
      <c r="C335" s="3" t="s">
        <v>532</v>
      </c>
      <c r="D335" s="2">
        <v>0</v>
      </c>
    </row>
    <row r="336" spans="2:6" x14ac:dyDescent="0.2">
      <c r="B336" s="3" t="s">
        <v>534</v>
      </c>
      <c r="C336" s="3" t="s">
        <v>535</v>
      </c>
      <c r="F336" s="2">
        <f>+E337+E339</f>
        <v>3329116.38</v>
      </c>
    </row>
    <row r="337" spans="2:9" x14ac:dyDescent="0.2">
      <c r="B337" s="3" t="s">
        <v>536</v>
      </c>
      <c r="C337" s="3" t="s">
        <v>537</v>
      </c>
      <c r="E337" s="2">
        <v>3138065.02</v>
      </c>
    </row>
    <row r="338" spans="2:9" x14ac:dyDescent="0.2">
      <c r="B338" s="3" t="s">
        <v>538</v>
      </c>
      <c r="C338" s="3" t="s">
        <v>537</v>
      </c>
      <c r="D338" s="2">
        <v>3138065.02</v>
      </c>
    </row>
    <row r="339" spans="2:9" x14ac:dyDescent="0.2">
      <c r="B339" s="3" t="s">
        <v>539</v>
      </c>
      <c r="C339" s="3" t="s">
        <v>540</v>
      </c>
      <c r="E339" s="2">
        <v>191051.36</v>
      </c>
    </row>
    <row r="340" spans="2:9" x14ac:dyDescent="0.2">
      <c r="B340" s="3" t="s">
        <v>541</v>
      </c>
      <c r="C340" s="3" t="s">
        <v>542</v>
      </c>
      <c r="D340" s="2">
        <v>191051.36</v>
      </c>
    </row>
    <row r="341" spans="2:9" x14ac:dyDescent="0.2">
      <c r="B341" s="3" t="s">
        <v>543</v>
      </c>
      <c r="C341" s="3" t="s">
        <v>544</v>
      </c>
      <c r="F341" s="2">
        <v>0</v>
      </c>
      <c r="H341" s="2">
        <f>+F341+D335</f>
        <v>0</v>
      </c>
    </row>
    <row r="342" spans="2:9" x14ac:dyDescent="0.2">
      <c r="B342" s="3" t="s">
        <v>545</v>
      </c>
      <c r="C342" s="3" t="s">
        <v>546</v>
      </c>
      <c r="E342" s="2">
        <v>0</v>
      </c>
      <c r="H342" s="2">
        <f>+D332+D333+H341</f>
        <v>21241493.189999998</v>
      </c>
    </row>
    <row r="343" spans="2:9" x14ac:dyDescent="0.2">
      <c r="B343" s="3" t="s">
        <v>547</v>
      </c>
      <c r="C343" s="3" t="s">
        <v>546</v>
      </c>
      <c r="D343" s="2">
        <v>0</v>
      </c>
    </row>
    <row r="344" spans="2:9" x14ac:dyDescent="0.2">
      <c r="B344" s="3" t="s">
        <v>548</v>
      </c>
      <c r="C344" s="3" t="s">
        <v>549</v>
      </c>
      <c r="E344" s="2">
        <v>0</v>
      </c>
    </row>
    <row r="345" spans="2:9" x14ac:dyDescent="0.2">
      <c r="B345" s="3" t="s">
        <v>550</v>
      </c>
      <c r="C345" s="3" t="s">
        <v>549</v>
      </c>
      <c r="D345" s="2">
        <v>0</v>
      </c>
    </row>
    <row r="346" spans="2:9" x14ac:dyDescent="0.2">
      <c r="B346" s="3" t="s">
        <v>551</v>
      </c>
      <c r="C346" s="3" t="s">
        <v>552</v>
      </c>
      <c r="E346" s="2">
        <v>0</v>
      </c>
    </row>
    <row r="347" spans="2:9" x14ac:dyDescent="0.2">
      <c r="B347" s="3" t="s">
        <v>553</v>
      </c>
      <c r="C347" s="3" t="s">
        <v>552</v>
      </c>
      <c r="D347" s="2">
        <v>0</v>
      </c>
    </row>
    <row r="348" spans="2:9" x14ac:dyDescent="0.2">
      <c r="B348" s="3" t="s">
        <v>554</v>
      </c>
      <c r="C348" s="3" t="s">
        <v>555</v>
      </c>
      <c r="E348" s="2">
        <v>0</v>
      </c>
    </row>
    <row r="349" spans="2:9" x14ac:dyDescent="0.2">
      <c r="B349" s="3" t="s">
        <v>556</v>
      </c>
      <c r="C349" s="3" t="s">
        <v>555</v>
      </c>
      <c r="D349" s="2">
        <v>0</v>
      </c>
    </row>
    <row r="350" spans="2:9" x14ac:dyDescent="0.2">
      <c r="B350" s="4"/>
      <c r="C350" s="4" t="s">
        <v>557</v>
      </c>
      <c r="D350" s="3"/>
      <c r="F350" s="5">
        <f>SUM(F323:F349)</f>
        <v>128952727.13</v>
      </c>
    </row>
    <row r="351" spans="2:9" x14ac:dyDescent="0.2">
      <c r="B351" s="4"/>
      <c r="C351" s="4" t="s">
        <v>558</v>
      </c>
      <c r="D351" s="3"/>
      <c r="F351" s="5">
        <f>+F247-F350-F321</f>
        <v>8730881.1399999857</v>
      </c>
      <c r="I351" s="2"/>
    </row>
    <row r="352" spans="2:9" x14ac:dyDescent="0.2">
      <c r="B352" s="4"/>
      <c r="C352" s="4" t="s">
        <v>559</v>
      </c>
      <c r="D352" s="3"/>
      <c r="F352" s="5">
        <f>+F321+F351+F350</f>
        <v>984708657.64999998</v>
      </c>
      <c r="I352" s="2"/>
    </row>
    <row r="353" spans="2:9" x14ac:dyDescent="0.2">
      <c r="D353" s="3"/>
      <c r="I353" s="2"/>
    </row>
    <row r="354" spans="2:9" x14ac:dyDescent="0.2">
      <c r="D354" s="3"/>
    </row>
    <row r="355" spans="2:9" ht="15" x14ac:dyDescent="0.25">
      <c r="D355" s="3"/>
      <c r="F355" s="6"/>
    </row>
    <row r="356" spans="2:9" x14ac:dyDescent="0.2">
      <c r="B356" s="3">
        <v>6</v>
      </c>
      <c r="C356" s="7" t="s">
        <v>560</v>
      </c>
      <c r="D356" s="3"/>
      <c r="E356" s="3"/>
      <c r="F356" s="2">
        <v>0</v>
      </c>
    </row>
    <row r="357" spans="2:9" x14ac:dyDescent="0.2">
      <c r="B357" s="3" t="s">
        <v>561</v>
      </c>
      <c r="C357" s="7" t="s">
        <v>562</v>
      </c>
      <c r="D357" s="3"/>
      <c r="E357" s="3"/>
      <c r="F357" s="2">
        <v>7826500.5799999991</v>
      </c>
    </row>
    <row r="358" spans="2:9" x14ac:dyDescent="0.2">
      <c r="B358" s="3" t="s">
        <v>563</v>
      </c>
      <c r="C358" s="7" t="s">
        <v>564</v>
      </c>
      <c r="E358" s="2">
        <v>330375.23</v>
      </c>
    </row>
    <row r="359" spans="2:9" x14ac:dyDescent="0.2">
      <c r="B359" s="3" t="s">
        <v>565</v>
      </c>
      <c r="C359" s="7" t="s">
        <v>566</v>
      </c>
      <c r="D359" s="2">
        <v>330375.23</v>
      </c>
    </row>
    <row r="360" spans="2:9" x14ac:dyDescent="0.2">
      <c r="B360" s="3" t="s">
        <v>567</v>
      </c>
      <c r="C360" s="7" t="s">
        <v>568</v>
      </c>
      <c r="E360" s="2">
        <v>7489348.0299999984</v>
      </c>
    </row>
    <row r="361" spans="2:9" x14ac:dyDescent="0.2">
      <c r="B361" s="3" t="s">
        <v>569</v>
      </c>
      <c r="C361" s="7" t="s">
        <v>570</v>
      </c>
      <c r="D361" s="2">
        <v>3318701.0300000007</v>
      </c>
    </row>
    <row r="362" spans="2:9" x14ac:dyDescent="0.2">
      <c r="B362" s="3" t="s">
        <v>571</v>
      </c>
      <c r="C362" s="7" t="s">
        <v>572</v>
      </c>
      <c r="D362" s="2">
        <v>4170647.0000000005</v>
      </c>
    </row>
    <row r="363" spans="2:9" x14ac:dyDescent="0.2">
      <c r="B363" s="3" t="s">
        <v>573</v>
      </c>
      <c r="C363" s="7" t="s">
        <v>574</v>
      </c>
      <c r="E363" s="2">
        <v>6777.32</v>
      </c>
    </row>
    <row r="364" spans="2:9" x14ac:dyDescent="0.2">
      <c r="B364" s="3" t="s">
        <v>575</v>
      </c>
      <c r="C364" s="7" t="s">
        <v>576</v>
      </c>
      <c r="D364" s="2">
        <v>6777.32</v>
      </c>
    </row>
    <row r="365" spans="2:9" x14ac:dyDescent="0.2">
      <c r="B365" s="3" t="s">
        <v>577</v>
      </c>
      <c r="C365" s="7" t="s">
        <v>578</v>
      </c>
      <c r="F365" s="2">
        <v>-7826500.5799999991</v>
      </c>
    </row>
    <row r="366" spans="2:9" x14ac:dyDescent="0.2">
      <c r="B366" s="3" t="s">
        <v>579</v>
      </c>
      <c r="C366" s="7" t="s">
        <v>564</v>
      </c>
      <c r="E366" s="2">
        <v>-330375.23</v>
      </c>
    </row>
    <row r="367" spans="2:9" x14ac:dyDescent="0.2">
      <c r="B367" s="3" t="s">
        <v>580</v>
      </c>
      <c r="C367" s="7" t="s">
        <v>581</v>
      </c>
      <c r="D367" s="2">
        <v>-330375.23</v>
      </c>
    </row>
    <row r="368" spans="2:9" x14ac:dyDescent="0.2">
      <c r="B368" s="3" t="s">
        <v>582</v>
      </c>
      <c r="C368" s="7" t="s">
        <v>568</v>
      </c>
      <c r="E368" s="2">
        <v>-7489348.0299999984</v>
      </c>
    </row>
    <row r="369" spans="2:6" x14ac:dyDescent="0.2">
      <c r="B369" s="3" t="s">
        <v>583</v>
      </c>
      <c r="C369" s="7" t="s">
        <v>570</v>
      </c>
      <c r="D369" s="2">
        <v>-3318701.0300000007</v>
      </c>
    </row>
    <row r="370" spans="2:6" x14ac:dyDescent="0.2">
      <c r="B370" s="3" t="s">
        <v>584</v>
      </c>
      <c r="C370" s="7" t="s">
        <v>572</v>
      </c>
      <c r="D370" s="2">
        <v>-4170647.0000000005</v>
      </c>
    </row>
    <row r="371" spans="2:6" x14ac:dyDescent="0.2">
      <c r="B371" s="3" t="s">
        <v>585</v>
      </c>
      <c r="C371" s="7" t="s">
        <v>574</v>
      </c>
      <c r="E371" s="2">
        <v>-6777.32</v>
      </c>
    </row>
    <row r="372" spans="2:6" x14ac:dyDescent="0.2">
      <c r="B372" s="3" t="s">
        <v>586</v>
      </c>
      <c r="C372" s="7" t="s">
        <v>587</v>
      </c>
      <c r="D372" s="2">
        <v>-6777.32</v>
      </c>
    </row>
    <row r="373" spans="2:6" x14ac:dyDescent="0.2">
      <c r="B373" s="3">
        <v>7</v>
      </c>
      <c r="C373" s="7" t="s">
        <v>588</v>
      </c>
    </row>
    <row r="374" spans="2:6" x14ac:dyDescent="0.2">
      <c r="B374" s="3" t="s">
        <v>589</v>
      </c>
      <c r="C374" s="7" t="s">
        <v>590</v>
      </c>
      <c r="F374" s="2">
        <v>133538194.78000003</v>
      </c>
    </row>
    <row r="375" spans="2:6" x14ac:dyDescent="0.2">
      <c r="B375" s="3" t="s">
        <v>591</v>
      </c>
      <c r="C375" s="7" t="s">
        <v>592</v>
      </c>
      <c r="E375" s="2">
        <v>3169500.89</v>
      </c>
    </row>
    <row r="376" spans="2:6" x14ac:dyDescent="0.2">
      <c r="B376" s="3" t="s">
        <v>593</v>
      </c>
      <c r="C376" s="7" t="s">
        <v>594</v>
      </c>
      <c r="D376" s="2">
        <v>3169500.89</v>
      </c>
    </row>
    <row r="377" spans="2:6" x14ac:dyDescent="0.2">
      <c r="B377" s="3" t="s">
        <v>595</v>
      </c>
      <c r="C377" s="7" t="s">
        <v>596</v>
      </c>
      <c r="E377" s="2">
        <v>76898698.569999993</v>
      </c>
    </row>
    <row r="378" spans="2:6" x14ac:dyDescent="0.2">
      <c r="B378" s="3" t="s">
        <v>597</v>
      </c>
      <c r="C378" s="7" t="s">
        <v>598</v>
      </c>
      <c r="D378" s="2">
        <v>85473.41</v>
      </c>
    </row>
    <row r="379" spans="2:6" x14ac:dyDescent="0.2">
      <c r="B379" s="3" t="s">
        <v>599</v>
      </c>
      <c r="C379" s="7" t="s">
        <v>600</v>
      </c>
      <c r="D379" s="2">
        <v>190000</v>
      </c>
    </row>
    <row r="380" spans="2:6" x14ac:dyDescent="0.2">
      <c r="B380" s="3" t="s">
        <v>601</v>
      </c>
      <c r="C380" s="7" t="s">
        <v>602</v>
      </c>
      <c r="D380" s="2">
        <v>54910906.020000003</v>
      </c>
    </row>
    <row r="381" spans="2:6" x14ac:dyDescent="0.2">
      <c r="B381" s="3" t="s">
        <v>603</v>
      </c>
      <c r="C381" s="7" t="s">
        <v>604</v>
      </c>
      <c r="D381" s="2">
        <v>1137463</v>
      </c>
    </row>
    <row r="382" spans="2:6" x14ac:dyDescent="0.2">
      <c r="B382" s="3" t="s">
        <v>605</v>
      </c>
      <c r="C382" s="7" t="s">
        <v>572</v>
      </c>
      <c r="D382" s="2">
        <v>20574856.140000001</v>
      </c>
    </row>
    <row r="383" spans="2:6" x14ac:dyDescent="0.2">
      <c r="B383" s="3" t="s">
        <v>606</v>
      </c>
      <c r="C383" s="7" t="s">
        <v>607</v>
      </c>
      <c r="E383" s="2">
        <v>10412331.940000005</v>
      </c>
    </row>
    <row r="384" spans="2:6" x14ac:dyDescent="0.2">
      <c r="B384" s="3" t="s">
        <v>608</v>
      </c>
      <c r="C384" s="7" t="s">
        <v>609</v>
      </c>
      <c r="D384" s="2">
        <v>9239389.8199999984</v>
      </c>
    </row>
    <row r="385" spans="2:5" x14ac:dyDescent="0.2">
      <c r="B385" s="3" t="s">
        <v>610</v>
      </c>
      <c r="C385" s="7" t="s">
        <v>611</v>
      </c>
      <c r="D385" s="2">
        <v>1172942.1199999996</v>
      </c>
    </row>
    <row r="386" spans="2:5" x14ac:dyDescent="0.2">
      <c r="B386" s="3" t="s">
        <v>612</v>
      </c>
      <c r="C386" s="7" t="s">
        <v>613</v>
      </c>
      <c r="E386" s="2">
        <v>8556113.8399999999</v>
      </c>
    </row>
    <row r="387" spans="2:5" x14ac:dyDescent="0.2">
      <c r="B387" s="3" t="s">
        <v>614</v>
      </c>
      <c r="C387" s="7" t="s">
        <v>615</v>
      </c>
      <c r="D387" s="2">
        <v>4139447.17</v>
      </c>
    </row>
    <row r="388" spans="2:5" x14ac:dyDescent="0.2">
      <c r="B388" s="3" t="s">
        <v>616</v>
      </c>
      <c r="C388" s="7" t="s">
        <v>617</v>
      </c>
      <c r="D388" s="2">
        <v>4416666.67</v>
      </c>
    </row>
    <row r="389" spans="2:5" x14ac:dyDescent="0.2">
      <c r="B389" s="3" t="s">
        <v>618</v>
      </c>
      <c r="C389" s="7" t="s">
        <v>619</v>
      </c>
      <c r="E389" s="2">
        <v>7252125.6699999999</v>
      </c>
    </row>
    <row r="390" spans="2:5" x14ac:dyDescent="0.2">
      <c r="B390" s="3" t="s">
        <v>620</v>
      </c>
      <c r="C390" s="7" t="s">
        <v>609</v>
      </c>
      <c r="D390" s="2">
        <v>6832025.6699999999</v>
      </c>
    </row>
    <row r="391" spans="2:5" x14ac:dyDescent="0.2">
      <c r="B391" s="3" t="s">
        <v>621</v>
      </c>
      <c r="C391" s="7" t="s">
        <v>622</v>
      </c>
      <c r="D391" s="2">
        <v>420100</v>
      </c>
    </row>
    <row r="392" spans="2:5" x14ac:dyDescent="0.2">
      <c r="B392" s="3" t="s">
        <v>623</v>
      </c>
      <c r="C392" s="7" t="s">
        <v>624</v>
      </c>
      <c r="E392" s="2">
        <v>15476913.630000005</v>
      </c>
    </row>
    <row r="393" spans="2:5" x14ac:dyDescent="0.2">
      <c r="B393" s="3" t="s">
        <v>625</v>
      </c>
      <c r="C393" s="7" t="s">
        <v>626</v>
      </c>
      <c r="D393" s="2">
        <v>360689</v>
      </c>
    </row>
    <row r="394" spans="2:5" x14ac:dyDescent="0.2">
      <c r="B394" s="3" t="s">
        <v>627</v>
      </c>
      <c r="C394" s="7" t="s">
        <v>628</v>
      </c>
      <c r="D394" s="2">
        <v>9222663.0999999978</v>
      </c>
    </row>
    <row r="395" spans="2:5" x14ac:dyDescent="0.2">
      <c r="B395" s="3" t="s">
        <v>629</v>
      </c>
      <c r="C395" s="7" t="s">
        <v>630</v>
      </c>
      <c r="D395" s="2">
        <v>96825</v>
      </c>
    </row>
    <row r="396" spans="2:5" x14ac:dyDescent="0.2">
      <c r="B396" s="3" t="s">
        <v>631</v>
      </c>
      <c r="C396" s="7" t="s">
        <v>632</v>
      </c>
      <c r="D396" s="2">
        <v>5796736.5299999993</v>
      </c>
    </row>
    <row r="397" spans="2:5" x14ac:dyDescent="0.2">
      <c r="B397" s="3" t="s">
        <v>633</v>
      </c>
      <c r="C397" s="7" t="s">
        <v>634</v>
      </c>
      <c r="E397" s="2">
        <v>569361.4</v>
      </c>
    </row>
    <row r="398" spans="2:5" x14ac:dyDescent="0.2">
      <c r="B398" s="3" t="s">
        <v>635</v>
      </c>
      <c r="C398" s="7" t="s">
        <v>636</v>
      </c>
      <c r="D398" s="2">
        <v>569361.4</v>
      </c>
    </row>
    <row r="399" spans="2:5" x14ac:dyDescent="0.2">
      <c r="B399" s="3" t="s">
        <v>637</v>
      </c>
      <c r="C399" s="7" t="s">
        <v>638</v>
      </c>
      <c r="E399" s="2">
        <v>2143249.35</v>
      </c>
    </row>
    <row r="400" spans="2:5" x14ac:dyDescent="0.2">
      <c r="B400" s="3" t="s">
        <v>639</v>
      </c>
      <c r="C400" s="7" t="s">
        <v>640</v>
      </c>
      <c r="D400" s="2">
        <v>6721.89</v>
      </c>
    </row>
    <row r="401" spans="2:6" x14ac:dyDescent="0.2">
      <c r="B401" s="3" t="s">
        <v>641</v>
      </c>
      <c r="C401" s="7" t="s">
        <v>570</v>
      </c>
      <c r="D401" s="2">
        <v>1328544.32</v>
      </c>
    </row>
    <row r="402" spans="2:6" x14ac:dyDescent="0.2">
      <c r="B402" s="3" t="s">
        <v>642</v>
      </c>
      <c r="C402" s="7" t="s">
        <v>604</v>
      </c>
      <c r="D402" s="2">
        <v>16949.670000000002</v>
      </c>
    </row>
    <row r="403" spans="2:6" x14ac:dyDescent="0.2">
      <c r="B403" s="3" t="s">
        <v>643</v>
      </c>
      <c r="C403" s="7" t="s">
        <v>572</v>
      </c>
      <c r="D403" s="2">
        <v>790643.32</v>
      </c>
    </row>
    <row r="404" spans="2:6" x14ac:dyDescent="0.2">
      <c r="B404" s="3" t="s">
        <v>644</v>
      </c>
      <c r="C404" s="7" t="s">
        <v>645</v>
      </c>
      <c r="D404" s="2">
        <v>0</v>
      </c>
    </row>
    <row r="405" spans="2:6" x14ac:dyDescent="0.2">
      <c r="B405" s="3" t="s">
        <v>646</v>
      </c>
      <c r="C405" s="7" t="s">
        <v>647</v>
      </c>
      <c r="D405" s="2">
        <v>390.15</v>
      </c>
    </row>
    <row r="406" spans="2:6" x14ac:dyDescent="0.2">
      <c r="B406" s="3" t="s">
        <v>648</v>
      </c>
      <c r="C406" s="7" t="s">
        <v>649</v>
      </c>
      <c r="E406" s="2">
        <v>9019899.4900000002</v>
      </c>
    </row>
    <row r="407" spans="2:6" x14ac:dyDescent="0.2">
      <c r="B407" s="3" t="s">
        <v>650</v>
      </c>
      <c r="C407" s="7" t="s">
        <v>651</v>
      </c>
      <c r="D407" s="2">
        <v>9019899.4900000002</v>
      </c>
    </row>
    <row r="408" spans="2:6" x14ac:dyDescent="0.2">
      <c r="B408" s="3" t="s">
        <v>652</v>
      </c>
      <c r="C408" s="7" t="s">
        <v>653</v>
      </c>
      <c r="E408" s="2">
        <v>40000</v>
      </c>
    </row>
    <row r="409" spans="2:6" x14ac:dyDescent="0.2">
      <c r="B409" s="3" t="s">
        <v>654</v>
      </c>
      <c r="C409" s="7" t="s">
        <v>655</v>
      </c>
      <c r="D409" s="2">
        <v>40000</v>
      </c>
    </row>
    <row r="410" spans="2:6" x14ac:dyDescent="0.2">
      <c r="B410" s="3" t="s">
        <v>656</v>
      </c>
      <c r="C410" s="7" t="s">
        <v>657</v>
      </c>
      <c r="F410" s="2">
        <v>-133538194.78000003</v>
      </c>
    </row>
    <row r="411" spans="2:6" x14ac:dyDescent="0.2">
      <c r="B411" s="3" t="s">
        <v>658</v>
      </c>
      <c r="C411" s="7" t="s">
        <v>592</v>
      </c>
      <c r="E411" s="2">
        <v>-3169500.89</v>
      </c>
    </row>
    <row r="412" spans="2:6" x14ac:dyDescent="0.2">
      <c r="B412" s="3" t="s">
        <v>659</v>
      </c>
      <c r="C412" s="7" t="s">
        <v>660</v>
      </c>
      <c r="D412" s="2">
        <v>-3169500.89</v>
      </c>
    </row>
    <row r="413" spans="2:6" x14ac:dyDescent="0.2">
      <c r="B413" s="3" t="s">
        <v>661</v>
      </c>
      <c r="C413" s="7" t="s">
        <v>596</v>
      </c>
      <c r="E413" s="2">
        <v>-76898698.569999993</v>
      </c>
    </row>
    <row r="414" spans="2:6" x14ac:dyDescent="0.2">
      <c r="B414" s="3" t="s">
        <v>662</v>
      </c>
      <c r="C414" s="7" t="s">
        <v>598</v>
      </c>
      <c r="D414" s="2">
        <v>-85473.41</v>
      </c>
    </row>
    <row r="415" spans="2:6" x14ac:dyDescent="0.2">
      <c r="B415" s="3" t="s">
        <v>663</v>
      </c>
      <c r="C415" s="7" t="s">
        <v>600</v>
      </c>
      <c r="D415" s="2">
        <v>-190000</v>
      </c>
    </row>
    <row r="416" spans="2:6" x14ac:dyDescent="0.2">
      <c r="B416" s="3" t="s">
        <v>664</v>
      </c>
      <c r="C416" s="7" t="s">
        <v>602</v>
      </c>
      <c r="D416" s="2">
        <v>-54910906.020000003</v>
      </c>
    </row>
    <row r="417" spans="2:5" x14ac:dyDescent="0.2">
      <c r="B417" s="3" t="s">
        <v>665</v>
      </c>
      <c r="C417" s="7" t="s">
        <v>604</v>
      </c>
      <c r="D417" s="2">
        <v>-1137463</v>
      </c>
    </row>
    <row r="418" spans="2:5" x14ac:dyDescent="0.2">
      <c r="B418" s="3" t="s">
        <v>666</v>
      </c>
      <c r="C418" s="7" t="s">
        <v>572</v>
      </c>
      <c r="D418" s="2">
        <v>-20574856.140000001</v>
      </c>
    </row>
    <row r="419" spans="2:5" x14ac:dyDescent="0.2">
      <c r="B419" s="3" t="s">
        <v>667</v>
      </c>
      <c r="C419" s="7" t="s">
        <v>607</v>
      </c>
      <c r="E419" s="2">
        <v>-10412331.940000005</v>
      </c>
    </row>
    <row r="420" spans="2:5" x14ac:dyDescent="0.2">
      <c r="B420" s="3" t="s">
        <v>668</v>
      </c>
      <c r="C420" s="7" t="s">
        <v>607</v>
      </c>
      <c r="D420" s="2">
        <v>-9239389.8199999984</v>
      </c>
    </row>
    <row r="421" spans="2:5" x14ac:dyDescent="0.2">
      <c r="B421" s="3" t="s">
        <v>669</v>
      </c>
      <c r="C421" s="7" t="s">
        <v>670</v>
      </c>
      <c r="D421" s="2">
        <v>-1172942.1199999996</v>
      </c>
    </row>
    <row r="422" spans="2:5" x14ac:dyDescent="0.2">
      <c r="B422" s="3" t="s">
        <v>671</v>
      </c>
      <c r="C422" s="7" t="s">
        <v>613</v>
      </c>
      <c r="E422" s="2">
        <v>-8556113.8399999999</v>
      </c>
    </row>
    <row r="423" spans="2:5" x14ac:dyDescent="0.2">
      <c r="B423" s="3" t="s">
        <v>672</v>
      </c>
      <c r="C423" s="7" t="s">
        <v>615</v>
      </c>
      <c r="D423" s="2">
        <v>-4139447.17</v>
      </c>
    </row>
    <row r="424" spans="2:5" x14ac:dyDescent="0.2">
      <c r="B424" s="3" t="s">
        <v>673</v>
      </c>
      <c r="C424" s="7" t="s">
        <v>617</v>
      </c>
      <c r="D424" s="2">
        <v>-4416666.67</v>
      </c>
    </row>
    <row r="425" spans="2:5" x14ac:dyDescent="0.2">
      <c r="B425" s="3" t="s">
        <v>674</v>
      </c>
      <c r="C425" s="7" t="s">
        <v>619</v>
      </c>
      <c r="E425" s="2">
        <v>-7252125.6699999999</v>
      </c>
    </row>
    <row r="426" spans="2:5" x14ac:dyDescent="0.2">
      <c r="B426" s="3" t="s">
        <v>675</v>
      </c>
      <c r="C426" s="7" t="s">
        <v>676</v>
      </c>
      <c r="D426" s="2">
        <v>-6832025.6699999999</v>
      </c>
    </row>
    <row r="427" spans="2:5" x14ac:dyDescent="0.2">
      <c r="B427" s="3" t="s">
        <v>677</v>
      </c>
      <c r="C427" s="7" t="s">
        <v>678</v>
      </c>
      <c r="D427" s="2">
        <v>-420100</v>
      </c>
    </row>
    <row r="428" spans="2:5" x14ac:dyDescent="0.2">
      <c r="B428" s="3" t="s">
        <v>679</v>
      </c>
      <c r="C428" s="7" t="s">
        <v>680</v>
      </c>
      <c r="E428" s="2">
        <v>-15476913.630000005</v>
      </c>
    </row>
    <row r="429" spans="2:5" x14ac:dyDescent="0.2">
      <c r="B429" s="3" t="s">
        <v>681</v>
      </c>
      <c r="C429" s="7" t="s">
        <v>626</v>
      </c>
      <c r="D429" s="2">
        <v>-360689</v>
      </c>
    </row>
    <row r="430" spans="2:5" x14ac:dyDescent="0.2">
      <c r="B430" s="3" t="s">
        <v>682</v>
      </c>
      <c r="C430" s="7" t="s">
        <v>628</v>
      </c>
      <c r="D430" s="2">
        <v>-9222663.0999999978</v>
      </c>
    </row>
    <row r="431" spans="2:5" x14ac:dyDescent="0.2">
      <c r="B431" s="3" t="s">
        <v>683</v>
      </c>
      <c r="C431" s="7" t="s">
        <v>630</v>
      </c>
      <c r="D431" s="2">
        <v>-96825</v>
      </c>
    </row>
    <row r="432" spans="2:5" x14ac:dyDescent="0.2">
      <c r="B432" s="3" t="s">
        <v>684</v>
      </c>
      <c r="C432" s="7" t="s">
        <v>572</v>
      </c>
      <c r="D432" s="2">
        <v>-5796736.5299999993</v>
      </c>
    </row>
    <row r="433" spans="2:6" x14ac:dyDescent="0.2">
      <c r="B433" s="3" t="s">
        <v>685</v>
      </c>
      <c r="C433" s="7" t="s">
        <v>634</v>
      </c>
      <c r="E433" s="2">
        <v>-569361.4</v>
      </c>
    </row>
    <row r="434" spans="2:6" x14ac:dyDescent="0.2">
      <c r="B434" s="3" t="s">
        <v>686</v>
      </c>
      <c r="C434" s="7" t="s">
        <v>636</v>
      </c>
      <c r="D434" s="2">
        <v>-569361.4</v>
      </c>
    </row>
    <row r="435" spans="2:6" x14ac:dyDescent="0.2">
      <c r="B435" s="3" t="s">
        <v>687</v>
      </c>
      <c r="C435" s="7" t="s">
        <v>688</v>
      </c>
      <c r="E435" s="2">
        <v>-2143249.35</v>
      </c>
    </row>
    <row r="436" spans="2:6" x14ac:dyDescent="0.2">
      <c r="B436" s="3" t="s">
        <v>689</v>
      </c>
      <c r="C436" s="7" t="s">
        <v>640</v>
      </c>
      <c r="D436" s="2">
        <v>-6721.89</v>
      </c>
    </row>
    <row r="437" spans="2:6" x14ac:dyDescent="0.2">
      <c r="B437" s="3" t="s">
        <v>690</v>
      </c>
      <c r="C437" s="7" t="s">
        <v>570</v>
      </c>
      <c r="D437" s="2">
        <v>-1328544.32</v>
      </c>
    </row>
    <row r="438" spans="2:6" x14ac:dyDescent="0.2">
      <c r="B438" s="3" t="s">
        <v>691</v>
      </c>
      <c r="C438" s="7" t="s">
        <v>604</v>
      </c>
      <c r="D438" s="2">
        <v>-16949.670000000002</v>
      </c>
    </row>
    <row r="439" spans="2:6" x14ac:dyDescent="0.2">
      <c r="B439" s="3" t="s">
        <v>692</v>
      </c>
      <c r="C439" s="7" t="s">
        <v>572</v>
      </c>
      <c r="D439" s="2">
        <v>-790643.32</v>
      </c>
    </row>
    <row r="440" spans="2:6" x14ac:dyDescent="0.2">
      <c r="B440" s="3" t="s">
        <v>693</v>
      </c>
      <c r="C440" s="7" t="s">
        <v>645</v>
      </c>
      <c r="D440" s="2">
        <v>0</v>
      </c>
    </row>
    <row r="441" spans="2:6" x14ac:dyDescent="0.2">
      <c r="B441" s="3" t="s">
        <v>694</v>
      </c>
      <c r="C441" s="7" t="s">
        <v>647</v>
      </c>
      <c r="D441" s="2">
        <v>-390.15</v>
      </c>
    </row>
    <row r="442" spans="2:6" x14ac:dyDescent="0.2">
      <c r="B442" s="3" t="s">
        <v>695</v>
      </c>
      <c r="C442" s="7" t="s">
        <v>696</v>
      </c>
      <c r="E442" s="2">
        <v>-9019899.4900000002</v>
      </c>
    </row>
    <row r="443" spans="2:6" x14ac:dyDescent="0.2">
      <c r="B443" s="3" t="s">
        <v>697</v>
      </c>
      <c r="C443" s="7" t="s">
        <v>696</v>
      </c>
      <c r="D443" s="2">
        <v>-9019899.4900000002</v>
      </c>
    </row>
    <row r="444" spans="2:6" x14ac:dyDescent="0.2">
      <c r="B444" s="3" t="s">
        <v>698</v>
      </c>
      <c r="C444" s="7" t="s">
        <v>653</v>
      </c>
      <c r="E444" s="2">
        <v>-40000</v>
      </c>
    </row>
    <row r="445" spans="2:6" x14ac:dyDescent="0.2">
      <c r="B445" s="3" t="s">
        <v>699</v>
      </c>
      <c r="C445" s="7" t="s">
        <v>655</v>
      </c>
      <c r="D445" s="2">
        <v>-40000</v>
      </c>
    </row>
    <row r="446" spans="2:6" x14ac:dyDescent="0.2">
      <c r="B446" s="3" t="s">
        <v>700</v>
      </c>
      <c r="C446" s="7" t="s">
        <v>562</v>
      </c>
      <c r="F446" s="2">
        <f>SUM(E447:E469)</f>
        <v>1997237533.9499998</v>
      </c>
    </row>
    <row r="447" spans="2:6" x14ac:dyDescent="0.2">
      <c r="B447" s="3" t="s">
        <v>701</v>
      </c>
      <c r="C447" s="7" t="s">
        <v>702</v>
      </c>
      <c r="E447" s="2">
        <v>1784494684.9499998</v>
      </c>
    </row>
    <row r="448" spans="2:6" x14ac:dyDescent="0.2">
      <c r="B448" s="3" t="s">
        <v>703</v>
      </c>
      <c r="C448" s="7" t="s">
        <v>704</v>
      </c>
      <c r="D448" s="2">
        <v>1067609703.4499998</v>
      </c>
    </row>
    <row r="449" spans="2:5" x14ac:dyDescent="0.2">
      <c r="B449" s="3" t="s">
        <v>705</v>
      </c>
      <c r="C449" s="7" t="s">
        <v>706</v>
      </c>
      <c r="D449" s="2">
        <v>15689572.309999999</v>
      </c>
    </row>
    <row r="450" spans="2:5" x14ac:dyDescent="0.2">
      <c r="B450" s="3" t="s">
        <v>707</v>
      </c>
      <c r="C450" s="7" t="s">
        <v>708</v>
      </c>
      <c r="D450" s="2">
        <v>591688693.50999987</v>
      </c>
    </row>
    <row r="451" spans="2:5" x14ac:dyDescent="0.2">
      <c r="B451" s="3" t="s">
        <v>709</v>
      </c>
      <c r="C451" s="7" t="s">
        <v>710</v>
      </c>
      <c r="D451" s="2">
        <v>697523.93</v>
      </c>
    </row>
    <row r="452" spans="2:5" x14ac:dyDescent="0.2">
      <c r="B452" s="3" t="s">
        <v>711</v>
      </c>
      <c r="C452" s="7" t="s">
        <v>712</v>
      </c>
      <c r="D452" s="2">
        <v>108809191.75000001</v>
      </c>
    </row>
    <row r="453" spans="2:5" x14ac:dyDescent="0.2">
      <c r="B453" s="3" t="s">
        <v>713</v>
      </c>
      <c r="C453" s="7" t="s">
        <v>714</v>
      </c>
      <c r="E453" s="2">
        <v>6672768.7100000018</v>
      </c>
    </row>
    <row r="454" spans="2:5" x14ac:dyDescent="0.2">
      <c r="B454" s="3" t="s">
        <v>715</v>
      </c>
      <c r="C454" s="7" t="s">
        <v>716</v>
      </c>
      <c r="D454" s="2">
        <v>6672768.7100000018</v>
      </c>
    </row>
    <row r="455" spans="2:5" x14ac:dyDescent="0.2">
      <c r="B455" s="3" t="s">
        <v>717</v>
      </c>
      <c r="C455" s="7" t="s">
        <v>718</v>
      </c>
      <c r="E455" s="2">
        <v>172558605.99000004</v>
      </c>
    </row>
    <row r="456" spans="2:5" x14ac:dyDescent="0.2">
      <c r="B456" s="3" t="s">
        <v>719</v>
      </c>
      <c r="C456" s="7" t="s">
        <v>718</v>
      </c>
      <c r="D456" s="2">
        <v>172558605.99000004</v>
      </c>
    </row>
    <row r="457" spans="2:5" x14ac:dyDescent="0.2">
      <c r="B457" s="3" t="s">
        <v>720</v>
      </c>
      <c r="C457" s="7" t="s">
        <v>721</v>
      </c>
      <c r="E457" s="2">
        <v>103659.45</v>
      </c>
    </row>
    <row r="458" spans="2:5" x14ac:dyDescent="0.2">
      <c r="B458" s="3" t="s">
        <v>722</v>
      </c>
      <c r="C458" s="7" t="s">
        <v>723</v>
      </c>
      <c r="D458" s="2">
        <v>103659.45</v>
      </c>
    </row>
    <row r="459" spans="2:5" x14ac:dyDescent="0.2">
      <c r="B459" s="3" t="s">
        <v>724</v>
      </c>
      <c r="C459" s="7" t="s">
        <v>725</v>
      </c>
      <c r="E459" s="2">
        <f>SUM(D460:D468)</f>
        <v>12379774.75</v>
      </c>
    </row>
    <row r="460" spans="2:5" x14ac:dyDescent="0.2">
      <c r="B460" s="3" t="s">
        <v>726</v>
      </c>
      <c r="C460" s="7" t="s">
        <v>727</v>
      </c>
      <c r="D460" s="2">
        <v>1664.07</v>
      </c>
    </row>
    <row r="461" spans="2:5" x14ac:dyDescent="0.2">
      <c r="B461" s="3" t="s">
        <v>728</v>
      </c>
      <c r="C461" s="7" t="s">
        <v>729</v>
      </c>
      <c r="D461" s="2">
        <v>863.38</v>
      </c>
    </row>
    <row r="462" spans="2:5" x14ac:dyDescent="0.2">
      <c r="B462" s="3" t="s">
        <v>730</v>
      </c>
      <c r="C462" s="7" t="s">
        <v>731</v>
      </c>
      <c r="D462" s="2">
        <v>5326307.799999998</v>
      </c>
    </row>
    <row r="463" spans="2:5" x14ac:dyDescent="0.2">
      <c r="B463" s="3" t="s">
        <v>732</v>
      </c>
      <c r="C463" s="7" t="s">
        <v>733</v>
      </c>
      <c r="D463" s="2">
        <v>2092645.8500000003</v>
      </c>
    </row>
    <row r="464" spans="2:5" x14ac:dyDescent="0.2">
      <c r="B464" s="3" t="s">
        <v>734</v>
      </c>
      <c r="C464" s="7" t="s">
        <v>735</v>
      </c>
      <c r="D464" s="2">
        <v>20059.34</v>
      </c>
    </row>
    <row r="465" spans="2:6" x14ac:dyDescent="0.2">
      <c r="B465" s="3" t="s">
        <v>736</v>
      </c>
      <c r="C465" s="7" t="s">
        <v>737</v>
      </c>
      <c r="D465" s="2">
        <v>3518737.54</v>
      </c>
    </row>
    <row r="466" spans="2:6" x14ac:dyDescent="0.2">
      <c r="B466" s="3" t="s">
        <v>738</v>
      </c>
      <c r="C466" s="7" t="s">
        <v>739</v>
      </c>
      <c r="D466" s="2">
        <v>1417.8899999999999</v>
      </c>
    </row>
    <row r="467" spans="2:6" x14ac:dyDescent="0.2">
      <c r="B467" s="3" t="s">
        <v>740</v>
      </c>
      <c r="C467" s="7" t="s">
        <v>741</v>
      </c>
      <c r="D467" s="2">
        <v>1418047.79</v>
      </c>
    </row>
    <row r="468" spans="2:6" x14ac:dyDescent="0.2">
      <c r="B468" s="3" t="s">
        <v>742</v>
      </c>
      <c r="C468" s="7" t="s">
        <v>743</v>
      </c>
      <c r="D468" s="2">
        <v>31.09</v>
      </c>
    </row>
    <row r="469" spans="2:6" x14ac:dyDescent="0.2">
      <c r="B469" s="3" t="s">
        <v>744</v>
      </c>
      <c r="C469" s="7" t="s">
        <v>745</v>
      </c>
      <c r="E469" s="2">
        <v>21028040.099999998</v>
      </c>
    </row>
    <row r="470" spans="2:6" x14ac:dyDescent="0.2">
      <c r="B470" s="3" t="s">
        <v>746</v>
      </c>
      <c r="C470" s="7" t="s">
        <v>747</v>
      </c>
      <c r="D470" s="2">
        <v>3817.88</v>
      </c>
    </row>
    <row r="471" spans="2:6" x14ac:dyDescent="0.2">
      <c r="B471" s="3" t="s">
        <v>748</v>
      </c>
      <c r="C471" s="7" t="s">
        <v>749</v>
      </c>
      <c r="D471" s="2">
        <v>19768218.519999996</v>
      </c>
    </row>
    <row r="472" spans="2:6" x14ac:dyDescent="0.2">
      <c r="B472" s="3" t="s">
        <v>750</v>
      </c>
      <c r="C472" s="7" t="s">
        <v>604</v>
      </c>
      <c r="D472" s="2">
        <v>4402.26</v>
      </c>
    </row>
    <row r="473" spans="2:6" x14ac:dyDescent="0.2">
      <c r="B473" s="3" t="s">
        <v>751</v>
      </c>
      <c r="C473" s="7" t="s">
        <v>572</v>
      </c>
      <c r="D473" s="2">
        <v>1251601.4400000002</v>
      </c>
    </row>
    <row r="474" spans="2:6" x14ac:dyDescent="0.2">
      <c r="B474" s="3" t="s">
        <v>752</v>
      </c>
      <c r="C474" s="7" t="s">
        <v>753</v>
      </c>
      <c r="F474" s="2">
        <f>SUM(E475:E497)</f>
        <v>-1997237533.9499998</v>
      </c>
    </row>
    <row r="475" spans="2:6" x14ac:dyDescent="0.2">
      <c r="B475" s="3" t="s">
        <v>754</v>
      </c>
      <c r="C475" s="7" t="s">
        <v>702</v>
      </c>
      <c r="E475" s="2">
        <v>-1784494684.9499998</v>
      </c>
    </row>
    <row r="476" spans="2:6" x14ac:dyDescent="0.2">
      <c r="B476" s="3" t="s">
        <v>755</v>
      </c>
      <c r="C476" s="7" t="s">
        <v>704</v>
      </c>
      <c r="D476" s="2">
        <v>-1067609703.4499998</v>
      </c>
    </row>
    <row r="477" spans="2:6" x14ac:dyDescent="0.2">
      <c r="B477" s="3" t="s">
        <v>756</v>
      </c>
      <c r="C477" s="7" t="s">
        <v>757</v>
      </c>
      <c r="D477" s="2">
        <v>-15689572.309999999</v>
      </c>
    </row>
    <row r="478" spans="2:6" x14ac:dyDescent="0.2">
      <c r="B478" s="3" t="s">
        <v>758</v>
      </c>
      <c r="C478" s="7" t="s">
        <v>759</v>
      </c>
      <c r="D478" s="2">
        <v>-591688693.50999987</v>
      </c>
    </row>
    <row r="479" spans="2:6" x14ac:dyDescent="0.2">
      <c r="B479" s="3" t="s">
        <v>760</v>
      </c>
      <c r="C479" s="7" t="s">
        <v>710</v>
      </c>
      <c r="D479" s="2">
        <v>-697523.93</v>
      </c>
    </row>
    <row r="480" spans="2:6" x14ac:dyDescent="0.2">
      <c r="B480" s="3" t="s">
        <v>761</v>
      </c>
      <c r="C480" s="7" t="s">
        <v>712</v>
      </c>
      <c r="D480" s="2">
        <v>-108809191.75000001</v>
      </c>
    </row>
    <row r="481" spans="2:5" x14ac:dyDescent="0.2">
      <c r="B481" s="3" t="s">
        <v>762</v>
      </c>
      <c r="C481" s="7" t="s">
        <v>714</v>
      </c>
      <c r="E481" s="2">
        <v>-6672768.7100000018</v>
      </c>
    </row>
    <row r="482" spans="2:5" x14ac:dyDescent="0.2">
      <c r="B482" s="3" t="s">
        <v>763</v>
      </c>
      <c r="C482" s="7" t="s">
        <v>764</v>
      </c>
      <c r="D482" s="2">
        <v>-6672768.7100000018</v>
      </c>
    </row>
    <row r="483" spans="2:5" x14ac:dyDescent="0.2">
      <c r="B483" s="3" t="s">
        <v>765</v>
      </c>
      <c r="C483" s="7" t="s">
        <v>766</v>
      </c>
      <c r="E483" s="2">
        <v>-172558605.99000004</v>
      </c>
    </row>
    <row r="484" spans="2:5" x14ac:dyDescent="0.2">
      <c r="B484" s="3" t="s">
        <v>767</v>
      </c>
      <c r="C484" s="7" t="s">
        <v>764</v>
      </c>
      <c r="D484" s="2">
        <v>-172558605.99000004</v>
      </c>
    </row>
    <row r="485" spans="2:5" x14ac:dyDescent="0.2">
      <c r="B485" s="3" t="s">
        <v>768</v>
      </c>
      <c r="C485" s="7" t="s">
        <v>721</v>
      </c>
      <c r="E485" s="2">
        <v>-103659.45</v>
      </c>
    </row>
    <row r="486" spans="2:5" x14ac:dyDescent="0.2">
      <c r="B486" s="3" t="s">
        <v>769</v>
      </c>
      <c r="C486" s="7" t="s">
        <v>770</v>
      </c>
      <c r="D486" s="2">
        <v>-103659.45</v>
      </c>
    </row>
    <row r="487" spans="2:5" x14ac:dyDescent="0.2">
      <c r="B487" s="3" t="s">
        <v>771</v>
      </c>
      <c r="C487" s="7" t="s">
        <v>725</v>
      </c>
      <c r="E487" s="2">
        <f>SUM(D488:D496)</f>
        <v>-12379774.75</v>
      </c>
    </row>
    <row r="488" spans="2:5" x14ac:dyDescent="0.2">
      <c r="B488" s="3" t="s">
        <v>772</v>
      </c>
      <c r="C488" s="7" t="s">
        <v>727</v>
      </c>
      <c r="D488" s="2">
        <v>-1664.07</v>
      </c>
    </row>
    <row r="489" spans="2:5" x14ac:dyDescent="0.2">
      <c r="B489" s="3" t="s">
        <v>773</v>
      </c>
      <c r="C489" s="7" t="s">
        <v>729</v>
      </c>
      <c r="D489" s="2">
        <v>-863.38</v>
      </c>
    </row>
    <row r="490" spans="2:5" x14ac:dyDescent="0.2">
      <c r="B490" s="3" t="s">
        <v>774</v>
      </c>
      <c r="C490" s="7" t="s">
        <v>731</v>
      </c>
      <c r="D490" s="2">
        <v>-5326307.799999998</v>
      </c>
    </row>
    <row r="491" spans="2:5" x14ac:dyDescent="0.2">
      <c r="B491" s="3" t="s">
        <v>775</v>
      </c>
      <c r="C491" s="7" t="s">
        <v>776</v>
      </c>
      <c r="D491" s="2">
        <v>-2092645.8500000003</v>
      </c>
    </row>
    <row r="492" spans="2:5" x14ac:dyDescent="0.2">
      <c r="B492" s="3" t="s">
        <v>777</v>
      </c>
      <c r="C492" s="7" t="s">
        <v>735</v>
      </c>
      <c r="D492" s="2">
        <v>-20059.34</v>
      </c>
    </row>
    <row r="493" spans="2:5" x14ac:dyDescent="0.2">
      <c r="B493" s="3" t="s">
        <v>778</v>
      </c>
      <c r="C493" s="7" t="s">
        <v>737</v>
      </c>
      <c r="D493" s="2">
        <v>-3518737.54</v>
      </c>
    </row>
    <row r="494" spans="2:5" x14ac:dyDescent="0.2">
      <c r="B494" s="3" t="s">
        <v>779</v>
      </c>
      <c r="C494" s="7" t="s">
        <v>739</v>
      </c>
      <c r="D494" s="2">
        <v>-1417.8899999999999</v>
      </c>
    </row>
    <row r="495" spans="2:5" x14ac:dyDescent="0.2">
      <c r="B495" s="3" t="s">
        <v>780</v>
      </c>
      <c r="C495" s="7" t="s">
        <v>741</v>
      </c>
      <c r="D495" s="2">
        <v>-1418047.79</v>
      </c>
    </row>
    <row r="496" spans="2:5" x14ac:dyDescent="0.2">
      <c r="B496" s="3" t="s">
        <v>781</v>
      </c>
      <c r="C496" s="7" t="s">
        <v>743</v>
      </c>
      <c r="D496" s="2">
        <v>-31.09</v>
      </c>
    </row>
    <row r="497" spans="2:5" x14ac:dyDescent="0.2">
      <c r="B497" s="3" t="s">
        <v>782</v>
      </c>
      <c r="C497" s="7" t="s">
        <v>783</v>
      </c>
      <c r="E497" s="2">
        <v>-21028040.099999998</v>
      </c>
    </row>
    <row r="498" spans="2:5" x14ac:dyDescent="0.2">
      <c r="B498" s="3" t="s">
        <v>784</v>
      </c>
      <c r="C498" s="7" t="s">
        <v>747</v>
      </c>
      <c r="D498" s="2">
        <v>-3817.88</v>
      </c>
    </row>
    <row r="499" spans="2:5" x14ac:dyDescent="0.2">
      <c r="B499" s="3" t="s">
        <v>785</v>
      </c>
      <c r="C499" s="7" t="s">
        <v>749</v>
      </c>
      <c r="D499" s="2">
        <v>-19768218.519999996</v>
      </c>
    </row>
    <row r="500" spans="2:5" x14ac:dyDescent="0.2">
      <c r="B500" s="3" t="s">
        <v>786</v>
      </c>
      <c r="C500" s="7" t="s">
        <v>604</v>
      </c>
      <c r="D500" s="2">
        <v>-4402.26</v>
      </c>
    </row>
    <row r="501" spans="2:5" x14ac:dyDescent="0.2">
      <c r="B501" s="3" t="s">
        <v>787</v>
      </c>
      <c r="C501" s="7" t="s">
        <v>572</v>
      </c>
      <c r="D501" s="2">
        <v>-1251601.4400000002</v>
      </c>
    </row>
    <row r="507" spans="2:5" ht="15" x14ac:dyDescent="0.25">
      <c r="C507" s="8" t="s">
        <v>788</v>
      </c>
      <c r="D507"/>
      <c r="E507" s="9" t="s">
        <v>789</v>
      </c>
    </row>
    <row r="508" spans="2:5" ht="15" x14ac:dyDescent="0.25">
      <c r="C508" s="10" t="s">
        <v>790</v>
      </c>
      <c r="D508"/>
      <c r="E508" s="11" t="s">
        <v>791</v>
      </c>
    </row>
  </sheetData>
  <mergeCells count="3">
    <mergeCell ref="B3:F3"/>
    <mergeCell ref="B4:F4"/>
    <mergeCell ref="B5:F5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2020-01-17T14:07:40Z</dcterms:created>
  <dcterms:modified xsi:type="dcterms:W3CDTF">2020-01-17T14:08:07Z</dcterms:modified>
</cp:coreProperties>
</file>