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SEPTIEMBRE\"/>
    </mc:Choice>
  </mc:AlternateContent>
  <xr:revisionPtr revIDLastSave="0" documentId="13_ncr:1_{C44DDDD6-15BD-486A-9302-149DB3E62189}" xr6:coauthVersionLast="41" xr6:coauthVersionMax="41" xr10:uidLastSave="{00000000-0000-0000-0000-000000000000}"/>
  <bookViews>
    <workbookView xWindow="-120" yWindow="-120" windowWidth="20730" windowHeight="11160" xr2:uid="{B9F8A9E7-2B85-4EF0-A9B8-13A48EBE440A}"/>
  </bookViews>
  <sheets>
    <sheet name="Formulario 23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[1]Hoja1!#REF!</definedName>
    <definedName name="Cuadro_Area">[1]Hoja1!#REF!</definedName>
    <definedName name="Cuadro_Area1" localSheetId="0">[1]Hoja1!#REF!</definedName>
    <definedName name="Cuadro_Area1">[1]Hoja1!#REF!</definedName>
    <definedName name="Cuadro_dir" localSheetId="0">[1]Hoja1!#REF!</definedName>
    <definedName name="Cuadro_dir">[1]Hoja1!#REF!</definedName>
    <definedName name="cuadro_direcciones">[1]Hoja1!$B$7:$J$19</definedName>
    <definedName name="d" localSheetId="0">[1]Hoja1!#REF!</definedName>
    <definedName name="d">[1]Hoja1!#REF!</definedName>
    <definedName name="direcciones">[1]Hoja1!$C$2:$J$2</definedName>
    <definedName name="II" localSheetId="0">[1]Hoja1!#REF!</definedName>
    <definedName name="II">[1]Hoja1!#REF!</definedName>
    <definedName name="III" localSheetId="0">[1]Hoja1!#REF!</definedName>
    <definedName name="III">[1]Hoja1!#REF!</definedName>
    <definedName name="intendencias">[1]Hoja1!$B$8:$B$19</definedName>
    <definedName name="s" localSheetId="0">[1]Hoja1!#REF!</definedName>
    <definedName name="s">[1]Hoja1!#REF!</definedName>
    <definedName name="T" localSheetId="0">[1]Hoja1!#REF!</definedName>
    <definedName name="T">[1]Hoja1!#REF!</definedName>
    <definedName name="UYT" localSheetId="0">[1]Hoja1!#REF!</definedName>
    <definedName name="UYT">[1]Hoja1!#REF!</definedName>
    <definedName name="WER" localSheetId="0">[1]Hoja1!#REF!</definedName>
    <definedName name="WER">[1]Hoja1!#REF!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L41" i="1"/>
  <c r="K41" i="1"/>
  <c r="J41" i="1"/>
  <c r="I41" i="1"/>
  <c r="G41" i="1"/>
  <c r="F41" i="1"/>
  <c r="E41" i="1"/>
  <c r="D41" i="1"/>
  <c r="C41" i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G27" i="1"/>
  <c r="F27" i="1"/>
  <c r="E27" i="1"/>
  <c r="D27" i="1"/>
  <c r="C27" i="1"/>
  <c r="M26" i="1"/>
  <c r="L26" i="1"/>
  <c r="K26" i="1"/>
  <c r="J26" i="1"/>
  <c r="I26" i="1"/>
  <c r="G26" i="1"/>
  <c r="F26" i="1"/>
  <c r="E26" i="1"/>
  <c r="D26" i="1"/>
  <c r="C26" i="1"/>
  <c r="H26" i="1" s="1"/>
  <c r="M25" i="1"/>
  <c r="L25" i="1"/>
  <c r="K25" i="1"/>
  <c r="J25" i="1"/>
  <c r="I25" i="1"/>
  <c r="G25" i="1"/>
  <c r="F25" i="1"/>
  <c r="E25" i="1"/>
  <c r="D25" i="1"/>
  <c r="C25" i="1"/>
  <c r="N24" i="1"/>
  <c r="H24" i="1"/>
  <c r="M23" i="1"/>
  <c r="K23" i="1"/>
  <c r="J23" i="1"/>
  <c r="I23" i="1"/>
  <c r="C23" i="1"/>
  <c r="H23" i="1" s="1"/>
  <c r="N22" i="1"/>
  <c r="H22" i="1"/>
  <c r="M21" i="1"/>
  <c r="L21" i="1"/>
  <c r="K21" i="1"/>
  <c r="J21" i="1"/>
  <c r="I21" i="1"/>
  <c r="G21" i="1"/>
  <c r="F21" i="1"/>
  <c r="E21" i="1"/>
  <c r="D21" i="1"/>
  <c r="H21" i="1" s="1"/>
  <c r="C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I12" i="1"/>
  <c r="N12" i="1" s="1"/>
  <c r="C12" i="1"/>
  <c r="H12" i="1" s="1"/>
  <c r="B5" i="1"/>
  <c r="N21" i="1" l="1"/>
  <c r="N23" i="1"/>
  <c r="N26" i="1"/>
  <c r="H25" i="1"/>
  <c r="H27" i="1"/>
  <c r="M41" i="1"/>
  <c r="N25" i="1"/>
  <c r="N27" i="1"/>
  <c r="X41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<sst xmlns="http://schemas.openxmlformats.org/spreadsheetml/2006/main" count="79" uniqueCount="50">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</sst>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/>
    <xf numFmtId="0" fontId="3" fillId="2" borderId="0" xfId="1" applyFont="1" applyFill="1" applyBorder="1"/>
    <xf numFmtId="0" fontId="2" fillId="2" borderId="0" xfId="2" applyFont="1" applyFill="1" applyBorder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left"/>
    </xf>
    <xf numFmtId="0" fontId="2" fillId="2" borderId="0" xfId="2" quotePrefix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right"/>
    </xf>
    <xf numFmtId="0" fontId="2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left"/>
    </xf>
    <xf numFmtId="0" fontId="2" fillId="2" borderId="0" xfId="1" applyFont="1" applyFill="1"/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Border="1" applyAlignment="1">
      <alignment vertical="top" wrapText="1"/>
    </xf>
    <xf numFmtId="0" fontId="6" fillId="2" borderId="3" xfId="2" applyFont="1" applyFill="1" applyBorder="1"/>
    <xf numFmtId="0" fontId="2" fillId="2" borderId="0" xfId="2" applyFont="1" applyFill="1" applyBorder="1" applyAlignment="1">
      <alignment horizontal="right" vertical="top" wrapText="1"/>
    </xf>
    <xf numFmtId="0" fontId="2" fillId="2" borderId="0" xfId="2" applyFont="1" applyFill="1" applyAlignment="1">
      <alignment horizontal="right"/>
    </xf>
    <xf numFmtId="0" fontId="4" fillId="3" borderId="1" xfId="2" applyFont="1" applyFill="1" applyBorder="1" applyAlignment="1">
      <alignment horizontal="center"/>
    </xf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</cellXfs>
  <cellStyles count="4">
    <cellStyle name="Millares 13 3" xfId="3" xr:uid="{FF4C4B05-1FC6-4B52-BDE5-4AF2FF8DB17E}"/>
    <cellStyle name="Normal" xfId="0" builtinId="0"/>
    <cellStyle name="Normal 115 5" xfId="1" xr:uid="{E576620F-CB69-4D1C-A891-D2C414802341}"/>
    <cellStyle name="Normal 5 12 2" xfId="2" xr:uid="{9C74B4FB-DED1-402F-8547-4EC3716CD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CARTERA/PROV.%20TRIMESTRALES/9.%20PROVISIONES%20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4.30"/>
      <sheetName val="1.6.90.05.01.03prv antic varios"/>
      <sheetName val="1.6.90.05.01.05  ant. utili"/>
      <sheetName val="1.6.90.90 Prov ctas x cob"/>
      <sheetName val="provisiones Ch.Protestados"/>
      <sheetName val="1.6.90"/>
      <sheetName val="1,9,02,05"/>
      <sheetName val="1.9.90.10"/>
      <sheetName val="1.9.90.15"/>
      <sheetName val="1.9.90.25 faltantes"/>
      <sheetName val="1.9.90.90"/>
      <sheetName val="RESUMEN"/>
      <sheetName val="provisiones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2">
          <cell r="M42">
            <v>517641.69</v>
          </cell>
          <cell r="O42">
            <v>5176.4169000000002</v>
          </cell>
        </row>
        <row r="45">
          <cell r="M45">
            <v>441217.29</v>
          </cell>
          <cell r="O45">
            <v>441217.29</v>
          </cell>
        </row>
        <row r="47">
          <cell r="M47">
            <v>40486.11</v>
          </cell>
          <cell r="O47">
            <v>40081.248899999999</v>
          </cell>
        </row>
        <row r="48">
          <cell r="M48">
            <v>28669.160000000003</v>
          </cell>
          <cell r="O48">
            <v>16914.804400000001</v>
          </cell>
        </row>
        <row r="49">
          <cell r="M49">
            <v>23168.209999999995</v>
          </cell>
          <cell r="O49">
            <v>4401.9598999999989</v>
          </cell>
        </row>
        <row r="50">
          <cell r="M50">
            <v>1362068.0299999998</v>
          </cell>
          <cell r="O50">
            <v>13620.680299999998</v>
          </cell>
        </row>
        <row r="51">
          <cell r="M51"/>
          <cell r="O51"/>
        </row>
        <row r="52">
          <cell r="P52"/>
          <cell r="Q52"/>
          <cell r="S52"/>
        </row>
        <row r="53">
          <cell r="M53">
            <v>4238.2699999999995</v>
          </cell>
          <cell r="O53">
            <v>84.341572999999997</v>
          </cell>
          <cell r="P53"/>
          <cell r="Q53"/>
          <cell r="S53"/>
        </row>
        <row r="54">
          <cell r="M54">
            <v>0</v>
          </cell>
          <cell r="O54">
            <v>0</v>
          </cell>
        </row>
        <row r="55">
          <cell r="M55">
            <v>154.70999999999998</v>
          </cell>
          <cell r="O55">
            <v>9.2671289999999988</v>
          </cell>
        </row>
        <row r="56">
          <cell r="M56">
            <v>18.8</v>
          </cell>
          <cell r="O56">
            <v>1.87812</v>
          </cell>
        </row>
        <row r="57">
          <cell r="M57">
            <v>14.46</v>
          </cell>
          <cell r="O57">
            <v>2.8905540000000003</v>
          </cell>
        </row>
        <row r="58">
          <cell r="M58">
            <v>108.08</v>
          </cell>
          <cell r="O58">
            <v>43.221191999999995</v>
          </cell>
        </row>
        <row r="59">
          <cell r="M59">
            <v>999.02</v>
          </cell>
          <cell r="O59">
            <v>599.31209799999999</v>
          </cell>
        </row>
        <row r="60">
          <cell r="M60">
            <v>795.71999999999991</v>
          </cell>
          <cell r="O60">
            <v>795.64042799999993</v>
          </cell>
        </row>
        <row r="61">
          <cell r="M61">
            <v>284887.83000000007</v>
          </cell>
          <cell r="O61">
            <v>284887.83000000007</v>
          </cell>
        </row>
        <row r="62">
          <cell r="M62">
            <v>19903.8</v>
          </cell>
          <cell r="O62">
            <v>199.03800000000001</v>
          </cell>
        </row>
        <row r="63">
          <cell r="M63">
            <v>608541.84</v>
          </cell>
          <cell r="O63">
            <v>6085.4183999999996</v>
          </cell>
        </row>
        <row r="64">
          <cell r="M64">
            <v>5500</v>
          </cell>
          <cell r="O64">
            <v>55</v>
          </cell>
        </row>
        <row r="65">
          <cell r="M65">
            <v>0</v>
          </cell>
          <cell r="O65">
            <v>0</v>
          </cell>
        </row>
        <row r="66">
          <cell r="M66">
            <v>600</v>
          </cell>
          <cell r="O66">
            <v>354</v>
          </cell>
        </row>
        <row r="67">
          <cell r="M67">
            <v>27108.34</v>
          </cell>
          <cell r="O67">
            <v>26837.256600000001</v>
          </cell>
        </row>
        <row r="68">
          <cell r="M68">
            <v>51485.869999999995</v>
          </cell>
          <cell r="O68">
            <v>51485.869999999995</v>
          </cell>
        </row>
        <row r="69">
          <cell r="M69">
            <v>2198.08</v>
          </cell>
          <cell r="O69">
            <v>21.980799999999999</v>
          </cell>
        </row>
        <row r="70">
          <cell r="M70">
            <v>180</v>
          </cell>
          <cell r="O70">
            <v>34.200000000000003</v>
          </cell>
        </row>
        <row r="71">
          <cell r="M71">
            <v>0</v>
          </cell>
          <cell r="O71">
            <v>0</v>
          </cell>
        </row>
        <row r="72">
          <cell r="M72">
            <v>370</v>
          </cell>
          <cell r="O72">
            <v>366.3</v>
          </cell>
        </row>
        <row r="73">
          <cell r="M73">
            <v>50</v>
          </cell>
          <cell r="O73">
            <v>50</v>
          </cell>
        </row>
        <row r="74">
          <cell r="M74">
            <v>796537.64000000013</v>
          </cell>
          <cell r="O74">
            <v>7965.3764000000019</v>
          </cell>
        </row>
        <row r="75">
          <cell r="M75">
            <v>571.58000000000004</v>
          </cell>
          <cell r="O75">
            <v>108.60020000000002</v>
          </cell>
        </row>
        <row r="76">
          <cell r="M76">
            <v>662.3</v>
          </cell>
          <cell r="O76">
            <v>390.75699999999995</v>
          </cell>
        </row>
        <row r="77">
          <cell r="M77">
            <v>120570.29</v>
          </cell>
          <cell r="O77">
            <v>119364.58709999999</v>
          </cell>
        </row>
        <row r="78">
          <cell r="M78">
            <v>2350.1200000000008</v>
          </cell>
          <cell r="O78">
            <v>2350.1200000000008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CFA85-2888-46A1-969F-0C42AF6C3BB7}">
  <sheetPr codeName="Formulario1">
    <tabColor theme="5" tint="0.39997558519241921"/>
  </sheetPr>
  <dimension ref="A1:X48"/>
  <sheetViews>
    <sheetView tabSelected="1" zoomScale="70" zoomScaleNormal="70" workbookViewId="0">
      <selection activeCell="U37" sqref="U37"/>
    </sheetView>
  </sheetViews>
  <sheetFormatPr baseColWidth="10" defaultColWidth="11.42578125" defaultRowHeight="15.75" x14ac:dyDescent="0.25"/>
  <cols>
    <col min="1" max="1" width="14.28515625" style="10" customWidth="1"/>
    <col min="2" max="2" width="59.5703125" style="30" bestFit="1" customWidth="1"/>
    <col min="3" max="3" width="18.7109375" style="3" customWidth="1"/>
    <col min="4" max="24" width="18.7109375" style="10" customWidth="1"/>
    <col min="25" max="16384" width="11.42578125" style="10"/>
  </cols>
  <sheetData>
    <row r="1" spans="1:16" s="1" customFormat="1" x14ac:dyDescent="0.25">
      <c r="B1" s="2"/>
      <c r="C1" s="3"/>
    </row>
    <row r="2" spans="1:16" s="1" customFormat="1" x14ac:dyDescent="0.25">
      <c r="B2" s="4"/>
      <c r="C2" s="3"/>
    </row>
    <row r="3" spans="1:16" s="1" customFormat="1" x14ac:dyDescent="0.25">
      <c r="B3" s="4"/>
      <c r="C3" s="3"/>
    </row>
    <row r="4" spans="1:16" s="1" customFormat="1" x14ac:dyDescent="0.25">
      <c r="A4" s="5" t="s">
        <v>0</v>
      </c>
      <c r="B4" s="6" t="s">
        <v>1</v>
      </c>
      <c r="C4" s="3"/>
    </row>
    <row r="5" spans="1:16" s="1" customFormat="1" x14ac:dyDescent="0.25">
      <c r="A5" s="5" t="s">
        <v>2</v>
      </c>
      <c r="B5" s="7" t="str">
        <f>+VLOOKUP(B4,[2]Coop2!A:B,2,0)</f>
        <v>0190155722001</v>
      </c>
      <c r="C5" s="3"/>
    </row>
    <row r="6" spans="1:16" s="1" customFormat="1" x14ac:dyDescent="0.25">
      <c r="A6" s="5" t="s">
        <v>3</v>
      </c>
      <c r="B6" s="8">
        <v>2019</v>
      </c>
      <c r="C6" s="3"/>
    </row>
    <row r="7" spans="1:16" s="1" customFormat="1" x14ac:dyDescent="0.25">
      <c r="A7" s="5" t="s">
        <v>4</v>
      </c>
      <c r="B7" s="8">
        <v>9</v>
      </c>
      <c r="C7" s="3"/>
    </row>
    <row r="8" spans="1:16" s="1" customFormat="1" x14ac:dyDescent="0.25">
      <c r="A8" s="9"/>
      <c r="B8" s="4"/>
      <c r="C8" s="3"/>
    </row>
    <row r="9" spans="1:16" x14ac:dyDescent="0.25">
      <c r="A9" s="31" t="s">
        <v>5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6" ht="24" customHeight="1" x14ac:dyDescent="0.25">
      <c r="A10" s="32" t="s">
        <v>6</v>
      </c>
      <c r="B10" s="32"/>
      <c r="C10" s="33" t="s">
        <v>7</v>
      </c>
      <c r="D10" s="33"/>
      <c r="E10" s="33"/>
      <c r="F10" s="33"/>
      <c r="G10" s="33"/>
      <c r="H10" s="33"/>
      <c r="I10" s="33" t="s">
        <v>8</v>
      </c>
      <c r="J10" s="33"/>
      <c r="K10" s="33"/>
      <c r="L10" s="33"/>
      <c r="M10" s="33"/>
      <c r="N10" s="33"/>
    </row>
    <row r="11" spans="1:16" s="14" customFormat="1" ht="24" customHeight="1" x14ac:dyDescent="0.25">
      <c r="A11" s="11" t="s">
        <v>9</v>
      </c>
      <c r="B11" s="12" t="s">
        <v>10</v>
      </c>
      <c r="C11" s="13" t="s">
        <v>11</v>
      </c>
      <c r="D11" s="13" t="s">
        <v>12</v>
      </c>
      <c r="E11" s="13" t="s">
        <v>13</v>
      </c>
      <c r="F11" s="13" t="s">
        <v>14</v>
      </c>
      <c r="G11" s="13" t="s">
        <v>15</v>
      </c>
      <c r="H11" s="13" t="s">
        <v>16</v>
      </c>
      <c r="I11" s="13" t="s">
        <v>11</v>
      </c>
      <c r="J11" s="13" t="s">
        <v>12</v>
      </c>
      <c r="K11" s="13" t="s">
        <v>13</v>
      </c>
      <c r="L11" s="13" t="s">
        <v>14</v>
      </c>
      <c r="M11" s="13" t="s">
        <v>15</v>
      </c>
      <c r="N11" s="13" t="s">
        <v>16</v>
      </c>
    </row>
    <row r="12" spans="1:16" ht="15" customHeight="1" x14ac:dyDescent="0.25">
      <c r="A12" s="15">
        <v>1602</v>
      </c>
      <c r="B12" s="16" t="s">
        <v>17</v>
      </c>
      <c r="C12" s="17">
        <f>+'[3]Resumen Provis'!M42</f>
        <v>517641.69</v>
      </c>
      <c r="D12" s="18"/>
      <c r="E12" s="18"/>
      <c r="F12" s="18"/>
      <c r="G12" s="18"/>
      <c r="H12" s="17">
        <f>+SUM(C12:G12)</f>
        <v>517641.69</v>
      </c>
      <c r="I12" s="19">
        <f>+'[3]Resumen Provis'!O42</f>
        <v>5176.4169000000002</v>
      </c>
      <c r="J12" s="18"/>
      <c r="K12" s="18"/>
      <c r="L12" s="18"/>
      <c r="M12" s="18"/>
      <c r="N12" s="17">
        <f>+SUM(I12:M12)</f>
        <v>5176.4169000000002</v>
      </c>
    </row>
    <row r="13" spans="1:16" s="23" customFormat="1" ht="15" customHeight="1" x14ac:dyDescent="0.25">
      <c r="A13" s="20">
        <v>1604</v>
      </c>
      <c r="B13" s="21" t="s">
        <v>18</v>
      </c>
      <c r="C13" s="22"/>
      <c r="D13" s="22"/>
      <c r="E13" s="22"/>
      <c r="F13" s="22"/>
      <c r="G13" s="22"/>
      <c r="H13" s="17">
        <f t="shared" ref="H13:H29" si="0">+SUM(C13:G13)</f>
        <v>0</v>
      </c>
      <c r="I13" s="22"/>
      <c r="J13" s="22"/>
      <c r="K13" s="22"/>
      <c r="L13" s="22"/>
      <c r="M13" s="22"/>
      <c r="N13" s="17">
        <f t="shared" ref="N13:N29" si="1">+SUM(I13:M13)</f>
        <v>0</v>
      </c>
      <c r="O13" s="10"/>
      <c r="P13" s="10"/>
    </row>
    <row r="14" spans="1:16" ht="15" customHeight="1" x14ac:dyDescent="0.25">
      <c r="A14" s="24">
        <v>160590</v>
      </c>
      <c r="B14" s="16" t="s">
        <v>19</v>
      </c>
      <c r="C14" s="18"/>
      <c r="D14" s="18"/>
      <c r="E14" s="18"/>
      <c r="F14" s="18"/>
      <c r="G14" s="18"/>
      <c r="H14" s="17">
        <f t="shared" si="0"/>
        <v>0</v>
      </c>
      <c r="I14" s="18"/>
      <c r="J14" s="18"/>
      <c r="K14" s="18"/>
      <c r="L14" s="18"/>
      <c r="M14" s="18"/>
      <c r="N14" s="17">
        <f t="shared" si="1"/>
        <v>0</v>
      </c>
    </row>
    <row r="15" spans="1:16" ht="15" customHeight="1" x14ac:dyDescent="0.25">
      <c r="A15" s="15">
        <v>1606</v>
      </c>
      <c r="B15" s="16" t="s">
        <v>20</v>
      </c>
      <c r="C15" s="18"/>
      <c r="D15" s="18"/>
      <c r="E15" s="18"/>
      <c r="F15" s="18"/>
      <c r="G15" s="18"/>
      <c r="H15" s="17">
        <f t="shared" si="0"/>
        <v>0</v>
      </c>
      <c r="I15" s="18"/>
      <c r="J15" s="22"/>
      <c r="K15" s="18"/>
      <c r="L15" s="22"/>
      <c r="M15" s="18"/>
      <c r="N15" s="17">
        <f t="shared" si="1"/>
        <v>0</v>
      </c>
    </row>
    <row r="16" spans="1:16" ht="15" customHeight="1" x14ac:dyDescent="0.25">
      <c r="A16" s="15">
        <v>1612</v>
      </c>
      <c r="B16" s="16" t="s">
        <v>21</v>
      </c>
      <c r="C16" s="22"/>
      <c r="D16" s="22"/>
      <c r="E16" s="22"/>
      <c r="F16" s="22"/>
      <c r="G16" s="22"/>
      <c r="H16" s="17">
        <f t="shared" si="0"/>
        <v>0</v>
      </c>
      <c r="I16" s="22"/>
      <c r="J16" s="18"/>
      <c r="K16" s="22"/>
      <c r="L16" s="18"/>
      <c r="M16" s="22"/>
      <c r="N16" s="17">
        <f t="shared" si="1"/>
        <v>0</v>
      </c>
    </row>
    <row r="17" spans="1:24" ht="15" customHeight="1" x14ac:dyDescent="0.25">
      <c r="A17" s="24">
        <v>161510</v>
      </c>
      <c r="B17" s="16" t="s">
        <v>22</v>
      </c>
      <c r="C17" s="18"/>
      <c r="D17" s="18"/>
      <c r="E17" s="18"/>
      <c r="F17" s="18"/>
      <c r="G17" s="18"/>
      <c r="H17" s="17">
        <f t="shared" si="0"/>
        <v>0</v>
      </c>
      <c r="I17" s="18"/>
      <c r="J17" s="22"/>
      <c r="K17" s="18"/>
      <c r="L17" s="22"/>
      <c r="M17" s="18"/>
      <c r="N17" s="17">
        <f t="shared" si="1"/>
        <v>0</v>
      </c>
    </row>
    <row r="18" spans="1:24" ht="15" customHeight="1" x14ac:dyDescent="0.25">
      <c r="A18" s="24">
        <v>161515</v>
      </c>
      <c r="B18" s="16" t="s">
        <v>23</v>
      </c>
      <c r="C18" s="18"/>
      <c r="D18" s="18"/>
      <c r="E18" s="18"/>
      <c r="F18" s="18"/>
      <c r="G18" s="18"/>
      <c r="H18" s="17">
        <f t="shared" si="0"/>
        <v>0</v>
      </c>
      <c r="I18" s="18"/>
      <c r="J18" s="18"/>
      <c r="K18" s="18"/>
      <c r="L18" s="18"/>
      <c r="M18" s="18"/>
      <c r="N18" s="17">
        <f t="shared" si="1"/>
        <v>0</v>
      </c>
    </row>
    <row r="19" spans="1:24" ht="15" customHeight="1" x14ac:dyDescent="0.25">
      <c r="A19" s="24">
        <v>161520</v>
      </c>
      <c r="B19" s="16" t="s">
        <v>24</v>
      </c>
      <c r="C19" s="22"/>
      <c r="D19" s="22"/>
      <c r="E19" s="22"/>
      <c r="F19" s="22"/>
      <c r="G19" s="22"/>
      <c r="H19" s="17">
        <f t="shared" si="0"/>
        <v>0</v>
      </c>
      <c r="I19" s="22"/>
      <c r="J19" s="22"/>
      <c r="K19" s="22"/>
      <c r="L19" s="22"/>
      <c r="M19" s="22"/>
      <c r="N19" s="17">
        <f t="shared" si="1"/>
        <v>0</v>
      </c>
    </row>
    <row r="20" spans="1:24" ht="15" customHeight="1" x14ac:dyDescent="0.25">
      <c r="A20" s="24">
        <v>161525</v>
      </c>
      <c r="B20" s="16" t="s">
        <v>25</v>
      </c>
      <c r="C20" s="25"/>
      <c r="D20" s="18"/>
      <c r="E20" s="18"/>
      <c r="F20" s="18"/>
      <c r="G20" s="18"/>
      <c r="H20" s="17">
        <f t="shared" si="0"/>
        <v>0</v>
      </c>
      <c r="I20" s="18"/>
      <c r="J20" s="18"/>
      <c r="K20" s="18"/>
      <c r="L20" s="18"/>
      <c r="M20" s="18"/>
      <c r="N20" s="17">
        <f t="shared" si="1"/>
        <v>0</v>
      </c>
    </row>
    <row r="21" spans="1:24" ht="15" customHeight="1" x14ac:dyDescent="0.25">
      <c r="A21" s="15">
        <v>1690</v>
      </c>
      <c r="B21" s="16" t="s">
        <v>26</v>
      </c>
      <c r="C21" s="19">
        <f>+'[3]Resumen Provis'!M51+'[3]Resumen Provis'!M50</f>
        <v>1362068.0299999998</v>
      </c>
      <c r="D21" s="19">
        <f>+'[3]Resumen Provis'!M49</f>
        <v>23168.209999999995</v>
      </c>
      <c r="E21" s="19">
        <f>+'[3]Resumen Provis'!M48</f>
        <v>28669.160000000003</v>
      </c>
      <c r="F21" s="19">
        <f>+'[3]Resumen Provis'!M47</f>
        <v>40486.11</v>
      </c>
      <c r="G21" s="19">
        <f>+'[3]Resumen Provis'!M45</f>
        <v>441217.29</v>
      </c>
      <c r="H21" s="17">
        <f t="shared" si="0"/>
        <v>1895608.7999999998</v>
      </c>
      <c r="I21" s="19">
        <f>+'[3]Resumen Provis'!O51+'[3]Resumen Provis'!O50</f>
        <v>13620.680299999998</v>
      </c>
      <c r="J21" s="19">
        <f>+'[3]Resumen Provis'!O49</f>
        <v>4401.9598999999989</v>
      </c>
      <c r="K21" s="19">
        <f>+'[3]Resumen Provis'!O48</f>
        <v>16914.804400000001</v>
      </c>
      <c r="L21" s="19">
        <f>+'[3]Resumen Provis'!O47</f>
        <v>40081.248899999999</v>
      </c>
      <c r="M21" s="19">
        <f>+'[3]Resumen Provis'!O45</f>
        <v>441217.29</v>
      </c>
      <c r="N21" s="17">
        <f t="shared" si="1"/>
        <v>516235.98349999997</v>
      </c>
    </row>
    <row r="22" spans="1:24" ht="15" customHeight="1" x14ac:dyDescent="0.25">
      <c r="A22" s="15">
        <v>1901</v>
      </c>
      <c r="B22" s="16" t="s">
        <v>27</v>
      </c>
      <c r="C22" s="19">
        <v>0</v>
      </c>
      <c r="D22" s="22"/>
      <c r="E22" s="22"/>
      <c r="F22" s="22"/>
      <c r="G22" s="22"/>
      <c r="H22" s="17">
        <f t="shared" si="0"/>
        <v>0</v>
      </c>
      <c r="I22" s="19"/>
      <c r="J22" s="19"/>
      <c r="K22" s="19"/>
      <c r="L22" s="19"/>
      <c r="M22" s="19"/>
      <c r="N22" s="17">
        <f t="shared" si="1"/>
        <v>0</v>
      </c>
    </row>
    <row r="23" spans="1:24" ht="15" customHeight="1" x14ac:dyDescent="0.25">
      <c r="A23" s="15">
        <v>190245</v>
      </c>
      <c r="B23" s="16" t="s">
        <v>28</v>
      </c>
      <c r="C23" s="19">
        <f>+'[3]Resumen Provis'!M62</f>
        <v>19903.8</v>
      </c>
      <c r="D23" s="18"/>
      <c r="E23" s="18"/>
      <c r="F23" s="18"/>
      <c r="G23" s="18"/>
      <c r="H23" s="17">
        <f t="shared" si="0"/>
        <v>19903.8</v>
      </c>
      <c r="I23" s="19">
        <f>+'[3]Resumen Provis'!O62</f>
        <v>199.03800000000001</v>
      </c>
      <c r="J23" s="19">
        <f>+'[3]Resumen Provis'!P53+'[3]Resumen Provis'!P52</f>
        <v>0</v>
      </c>
      <c r="K23" s="19">
        <f>+'[3]Resumen Provis'!Q53+'[3]Resumen Provis'!Q52</f>
        <v>0</v>
      </c>
      <c r="L23" s="19"/>
      <c r="M23" s="19">
        <f>+'[3]Resumen Provis'!S53+'[3]Resumen Provis'!S52</f>
        <v>0</v>
      </c>
      <c r="N23" s="17">
        <f t="shared" si="1"/>
        <v>199.03800000000001</v>
      </c>
    </row>
    <row r="24" spans="1:24" ht="15" customHeight="1" x14ac:dyDescent="0.25">
      <c r="A24" s="15">
        <v>190275</v>
      </c>
      <c r="B24" s="16" t="s">
        <v>29</v>
      </c>
      <c r="C24" s="18"/>
      <c r="D24" s="18"/>
      <c r="E24" s="18"/>
      <c r="F24" s="18"/>
      <c r="G24" s="18"/>
      <c r="H24" s="17">
        <f t="shared" si="0"/>
        <v>0</v>
      </c>
      <c r="I24" s="18"/>
      <c r="J24" s="18"/>
      <c r="K24" s="18"/>
      <c r="L24" s="18"/>
      <c r="M24" s="18"/>
      <c r="N24" s="17">
        <f t="shared" si="1"/>
        <v>0</v>
      </c>
    </row>
    <row r="25" spans="1:24" ht="15" customHeight="1" x14ac:dyDescent="0.25">
      <c r="A25" s="15">
        <v>199015</v>
      </c>
      <c r="B25" s="16" t="s">
        <v>30</v>
      </c>
      <c r="C25" s="19">
        <f>+'[3]Resumen Provis'!M64</f>
        <v>5500</v>
      </c>
      <c r="D25" s="19">
        <f>+'[3]Resumen Provis'!M65</f>
        <v>0</v>
      </c>
      <c r="E25" s="19">
        <f>+'[3]Resumen Provis'!M66</f>
        <v>600</v>
      </c>
      <c r="F25" s="19">
        <f>+'[3]Resumen Provis'!M67</f>
        <v>27108.34</v>
      </c>
      <c r="G25" s="19">
        <f>+'[3]Resumen Provis'!M68</f>
        <v>51485.869999999995</v>
      </c>
      <c r="H25" s="17">
        <f t="shared" si="0"/>
        <v>84694.209999999992</v>
      </c>
      <c r="I25" s="19">
        <f>+'[3]Resumen Provis'!O64</f>
        <v>55</v>
      </c>
      <c r="J25" s="19">
        <f>+'[3]Resumen Provis'!O65</f>
        <v>0</v>
      </c>
      <c r="K25" s="19">
        <f>+'[3]Resumen Provis'!O66</f>
        <v>354</v>
      </c>
      <c r="L25" s="19">
        <f>+'[3]Resumen Provis'!O67</f>
        <v>26837.256600000001</v>
      </c>
      <c r="M25" s="19">
        <f>+'[3]Resumen Provis'!O68</f>
        <v>51485.869999999995</v>
      </c>
      <c r="N25" s="17">
        <f t="shared" si="1"/>
        <v>78732.126599999989</v>
      </c>
    </row>
    <row r="26" spans="1:24" ht="15" customHeight="1" x14ac:dyDescent="0.25">
      <c r="A26" s="15">
        <v>199025</v>
      </c>
      <c r="B26" s="16" t="s">
        <v>31</v>
      </c>
      <c r="C26" s="19">
        <f>+'[3]Resumen Provis'!M69</f>
        <v>2198.08</v>
      </c>
      <c r="D26" s="19">
        <f>+'[3]Resumen Provis'!M70</f>
        <v>180</v>
      </c>
      <c r="E26" s="19">
        <f>+'[3]Resumen Provis'!M71</f>
        <v>0</v>
      </c>
      <c r="F26" s="19">
        <f>+'[3]Resumen Provis'!M72</f>
        <v>370</v>
      </c>
      <c r="G26" s="19">
        <f>+'[3]Resumen Provis'!M73</f>
        <v>50</v>
      </c>
      <c r="H26" s="17">
        <f t="shared" si="0"/>
        <v>2798.08</v>
      </c>
      <c r="I26" s="19">
        <f>+'[3]Resumen Provis'!O69</f>
        <v>21.980799999999999</v>
      </c>
      <c r="J26" s="19">
        <f>+'[3]Resumen Provis'!O70</f>
        <v>34.200000000000003</v>
      </c>
      <c r="K26" s="19">
        <f>+'[3]Resumen Provis'!O71</f>
        <v>0</v>
      </c>
      <c r="L26" s="19">
        <f>+'[3]Resumen Provis'!O72</f>
        <v>366.3</v>
      </c>
      <c r="M26" s="19">
        <f>+'[3]Resumen Provis'!O73</f>
        <v>50</v>
      </c>
      <c r="N26" s="17">
        <f t="shared" si="1"/>
        <v>472.48080000000004</v>
      </c>
    </row>
    <row r="27" spans="1:24" ht="15" customHeight="1" x14ac:dyDescent="0.25">
      <c r="A27" s="24">
        <v>199090</v>
      </c>
      <c r="B27" s="16" t="s">
        <v>32</v>
      </c>
      <c r="C27" s="19">
        <f>+'[3]Resumen Provis'!M63+'[3]Resumen Provis'!M74</f>
        <v>1405079.48</v>
      </c>
      <c r="D27" s="19">
        <f>+'[3]Resumen Provis'!M75</f>
        <v>571.58000000000004</v>
      </c>
      <c r="E27" s="19">
        <f>+'[3]Resumen Provis'!M76</f>
        <v>662.3</v>
      </c>
      <c r="F27" s="19">
        <f>+'[3]Resumen Provis'!M77</f>
        <v>120570.29</v>
      </c>
      <c r="G27" s="19">
        <f>+'[3]Resumen Provis'!M78</f>
        <v>2350.1200000000008</v>
      </c>
      <c r="H27" s="17">
        <f t="shared" si="0"/>
        <v>1529233.7700000003</v>
      </c>
      <c r="I27" s="19">
        <f>+'[3]Resumen Provis'!O63+'[3]Resumen Provis'!O74</f>
        <v>14050.794800000001</v>
      </c>
      <c r="J27" s="19">
        <f>+'[3]Resumen Provis'!O75</f>
        <v>108.60020000000002</v>
      </c>
      <c r="K27" s="19">
        <f>+'[3]Resumen Provis'!O76</f>
        <v>390.75699999999995</v>
      </c>
      <c r="L27" s="19">
        <f>+'[3]Resumen Provis'!O77</f>
        <v>119364.58709999999</v>
      </c>
      <c r="M27" s="19">
        <f>+'[3]Resumen Provis'!O78</f>
        <v>2350.1200000000008</v>
      </c>
      <c r="N27" s="17">
        <f t="shared" si="1"/>
        <v>136264.8591</v>
      </c>
    </row>
    <row r="28" spans="1:24" ht="15" customHeight="1" x14ac:dyDescent="0.25">
      <c r="A28" s="15">
        <v>1702</v>
      </c>
      <c r="B28" s="16" t="s">
        <v>33</v>
      </c>
      <c r="C28" s="22"/>
      <c r="D28" s="22"/>
      <c r="E28" s="22"/>
      <c r="F28" s="22"/>
      <c r="G28" s="22"/>
      <c r="H28" s="17">
        <f t="shared" si="0"/>
        <v>0</v>
      </c>
      <c r="I28" s="22"/>
      <c r="J28" s="18"/>
      <c r="K28" s="22"/>
      <c r="L28" s="18"/>
      <c r="M28" s="22"/>
      <c r="N28" s="17">
        <f t="shared" si="1"/>
        <v>0</v>
      </c>
    </row>
    <row r="29" spans="1:24" ht="15" customHeight="1" x14ac:dyDescent="0.25">
      <c r="A29" s="15">
        <v>190255</v>
      </c>
      <c r="B29" s="16" t="s">
        <v>33</v>
      </c>
      <c r="C29" s="18"/>
      <c r="D29" s="18"/>
      <c r="E29" s="18"/>
      <c r="F29" s="18"/>
      <c r="G29" s="18"/>
      <c r="H29" s="17">
        <f t="shared" si="0"/>
        <v>0</v>
      </c>
      <c r="I29" s="22"/>
      <c r="J29" s="22"/>
      <c r="K29" s="22"/>
      <c r="L29" s="22"/>
      <c r="M29" s="22"/>
      <c r="N29" s="17">
        <f t="shared" si="1"/>
        <v>0</v>
      </c>
    </row>
    <row r="30" spans="1:24" ht="15" customHeight="1" x14ac:dyDescent="0.25">
      <c r="A30" s="26"/>
      <c r="B30" s="27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4" s="1" customFormat="1" ht="24" customHeight="1" x14ac:dyDescent="0.25">
      <c r="A31" s="31" t="s">
        <v>5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</row>
    <row r="32" spans="1:24" ht="24" customHeight="1" x14ac:dyDescent="0.25">
      <c r="A32" s="34" t="s">
        <v>6</v>
      </c>
      <c r="B32" s="35"/>
      <c r="C32" s="33" t="s">
        <v>7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 t="s">
        <v>8</v>
      </c>
      <c r="O32" s="33"/>
      <c r="P32" s="33"/>
      <c r="Q32" s="33"/>
      <c r="R32" s="33"/>
      <c r="S32" s="33"/>
      <c r="T32" s="33"/>
      <c r="U32" s="33"/>
      <c r="V32" s="33"/>
      <c r="W32" s="33"/>
      <c r="X32" s="33"/>
    </row>
    <row r="33" spans="1:24" ht="24" customHeight="1" x14ac:dyDescent="0.25">
      <c r="A33" s="11" t="s">
        <v>9</v>
      </c>
      <c r="B33" s="12" t="s">
        <v>10</v>
      </c>
      <c r="C33" s="13" t="s">
        <v>34</v>
      </c>
      <c r="D33" s="13" t="s">
        <v>35</v>
      </c>
      <c r="E33" s="13" t="s">
        <v>36</v>
      </c>
      <c r="F33" s="13" t="s">
        <v>37</v>
      </c>
      <c r="G33" s="13" t="s">
        <v>38</v>
      </c>
      <c r="H33" s="13" t="s">
        <v>39</v>
      </c>
      <c r="I33" s="13" t="s">
        <v>40</v>
      </c>
      <c r="J33" s="13" t="s">
        <v>41</v>
      </c>
      <c r="K33" s="13" t="s">
        <v>14</v>
      </c>
      <c r="L33" s="13" t="s">
        <v>15</v>
      </c>
      <c r="M33" s="13" t="s">
        <v>16</v>
      </c>
      <c r="N33" s="13" t="s">
        <v>34</v>
      </c>
      <c r="O33" s="13" t="s">
        <v>35</v>
      </c>
      <c r="P33" s="13" t="s">
        <v>36</v>
      </c>
      <c r="Q33" s="13" t="s">
        <v>37</v>
      </c>
      <c r="R33" s="13" t="s">
        <v>38</v>
      </c>
      <c r="S33" s="13" t="s">
        <v>39</v>
      </c>
      <c r="T33" s="13" t="s">
        <v>40</v>
      </c>
      <c r="U33" s="13" t="s">
        <v>41</v>
      </c>
      <c r="V33" s="13" t="s">
        <v>14</v>
      </c>
      <c r="W33" s="13" t="s">
        <v>15</v>
      </c>
      <c r="X33" s="13" t="s">
        <v>16</v>
      </c>
    </row>
    <row r="34" spans="1:24" ht="15" customHeight="1" x14ac:dyDescent="0.25">
      <c r="A34" s="24">
        <v>1201</v>
      </c>
      <c r="B34" s="16" t="s">
        <v>42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7">
        <f>+SUM(C34:L34)</f>
        <v>0</v>
      </c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7">
        <f>+SUM(N34:W34)</f>
        <v>0</v>
      </c>
    </row>
    <row r="35" spans="1:24" ht="15" customHeight="1" x14ac:dyDescent="0.25">
      <c r="A35" s="15">
        <v>15</v>
      </c>
      <c r="B35" s="16" t="s">
        <v>43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7">
        <f t="shared" ref="M35:M43" si="2">+SUM(C35:L35)</f>
        <v>0</v>
      </c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7">
        <f t="shared" ref="X35:X43" si="3">+SUM(N35:W35)</f>
        <v>0</v>
      </c>
    </row>
    <row r="36" spans="1:24" ht="15" customHeight="1" x14ac:dyDescent="0.25">
      <c r="A36" s="15">
        <v>1601</v>
      </c>
      <c r="B36" s="16" t="s">
        <v>44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7">
        <f t="shared" si="2"/>
        <v>0</v>
      </c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7">
        <f t="shared" si="3"/>
        <v>0</v>
      </c>
    </row>
    <row r="37" spans="1:24" ht="15" customHeight="1" x14ac:dyDescent="0.25">
      <c r="A37" s="24">
        <v>160505</v>
      </c>
      <c r="B37" s="16" t="s">
        <v>45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7">
        <f t="shared" si="2"/>
        <v>0</v>
      </c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7">
        <f t="shared" si="3"/>
        <v>0</v>
      </c>
    </row>
    <row r="38" spans="1:24" ht="15" customHeight="1" x14ac:dyDescent="0.25">
      <c r="A38" s="24">
        <v>160510</v>
      </c>
      <c r="B38" s="16" t="s">
        <v>43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7">
        <f t="shared" si="2"/>
        <v>0</v>
      </c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7">
        <f t="shared" si="3"/>
        <v>0</v>
      </c>
    </row>
    <row r="39" spans="1:24" ht="15" customHeight="1" x14ac:dyDescent="0.25">
      <c r="A39" s="24">
        <v>160515</v>
      </c>
      <c r="B39" s="16" t="s">
        <v>46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7">
        <f t="shared" si="2"/>
        <v>0</v>
      </c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7">
        <f t="shared" si="3"/>
        <v>0</v>
      </c>
    </row>
    <row r="40" spans="1:24" ht="15" customHeight="1" x14ac:dyDescent="0.25">
      <c r="A40" s="15">
        <v>1614</v>
      </c>
      <c r="B40" s="16" t="s">
        <v>47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7">
        <f t="shared" si="2"/>
        <v>0</v>
      </c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7">
        <f t="shared" si="3"/>
        <v>0</v>
      </c>
    </row>
    <row r="41" spans="1:24" ht="15" customHeight="1" x14ac:dyDescent="0.25">
      <c r="A41" s="15">
        <v>161430</v>
      </c>
      <c r="B41" s="28" t="s">
        <v>48</v>
      </c>
      <c r="C41" s="19">
        <f>+'[3]Resumen Provis'!M53</f>
        <v>4238.2699999999995</v>
      </c>
      <c r="D41" s="19">
        <f>+'[3]Resumen Provis'!M54</f>
        <v>0</v>
      </c>
      <c r="E41" s="19">
        <f>+'[3]Resumen Provis'!M55</f>
        <v>154.70999999999998</v>
      </c>
      <c r="F41" s="19">
        <f>+'[3]Resumen Provis'!M56</f>
        <v>18.8</v>
      </c>
      <c r="G41" s="19">
        <f>+'[3]Resumen Provis'!M57</f>
        <v>14.46</v>
      </c>
      <c r="H41" s="19"/>
      <c r="I41" s="19">
        <f>+'[3]Resumen Provis'!M58</f>
        <v>108.08</v>
      </c>
      <c r="J41" s="19">
        <f>+'[3]Resumen Provis'!M59</f>
        <v>999.02</v>
      </c>
      <c r="K41" s="19">
        <f>+'[3]Resumen Provis'!M60</f>
        <v>795.71999999999991</v>
      </c>
      <c r="L41" s="19">
        <f>+'[3]Resumen Provis'!M61</f>
        <v>284887.83000000007</v>
      </c>
      <c r="M41" s="17">
        <f t="shared" si="2"/>
        <v>291216.89000000007</v>
      </c>
      <c r="N41" s="19">
        <f>+'[3]Resumen Provis'!O53</f>
        <v>84.341572999999997</v>
      </c>
      <c r="O41" s="19">
        <f>+'[3]Resumen Provis'!O54</f>
        <v>0</v>
      </c>
      <c r="P41" s="19">
        <f>+'[3]Resumen Provis'!O55</f>
        <v>9.2671289999999988</v>
      </c>
      <c r="Q41" s="19">
        <f>+'[3]Resumen Provis'!O56</f>
        <v>1.87812</v>
      </c>
      <c r="R41" s="19">
        <f>+'[3]Resumen Provis'!O57</f>
        <v>2.8905540000000003</v>
      </c>
      <c r="S41" s="19"/>
      <c r="T41" s="19">
        <f>+'[3]Resumen Provis'!O58</f>
        <v>43.221191999999995</v>
      </c>
      <c r="U41" s="19">
        <f>+'[3]Resumen Provis'!O59</f>
        <v>599.31209799999999</v>
      </c>
      <c r="V41" s="19">
        <f>+'[3]Resumen Provis'!O60</f>
        <v>795.64042799999993</v>
      </c>
      <c r="W41" s="19">
        <f>+'[3]Resumen Provis'!O61</f>
        <v>284887.83000000007</v>
      </c>
      <c r="X41" s="17">
        <f t="shared" si="3"/>
        <v>286424.38109400007</v>
      </c>
    </row>
    <row r="42" spans="1:24" ht="15" customHeight="1" x14ac:dyDescent="0.25">
      <c r="A42" s="24">
        <v>161505</v>
      </c>
      <c r="B42" s="16" t="s">
        <v>49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7">
        <f t="shared" si="2"/>
        <v>0</v>
      </c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7">
        <f t="shared" si="3"/>
        <v>0</v>
      </c>
    </row>
    <row r="43" spans="1:24" ht="15" customHeight="1" x14ac:dyDescent="0.25">
      <c r="A43" s="24">
        <v>190240</v>
      </c>
      <c r="B43" s="16" t="s">
        <v>43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7">
        <f t="shared" si="2"/>
        <v>0</v>
      </c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7">
        <f t="shared" si="3"/>
        <v>0</v>
      </c>
    </row>
    <row r="44" spans="1:24" x14ac:dyDescent="0.25">
      <c r="A44" s="29"/>
      <c r="B44" s="27"/>
      <c r="C44" s="10"/>
    </row>
    <row r="45" spans="1:24" x14ac:dyDescent="0.25">
      <c r="A45" s="7"/>
      <c r="B45" s="3"/>
      <c r="C45" s="10"/>
    </row>
    <row r="46" spans="1:24" x14ac:dyDescent="0.25">
      <c r="A46" s="7"/>
      <c r="B46" s="3"/>
      <c r="C46" s="10"/>
    </row>
    <row r="47" spans="1:24" x14ac:dyDescent="0.25">
      <c r="A47" s="7"/>
      <c r="B47" s="3"/>
      <c r="C47" s="10"/>
    </row>
    <row r="48" spans="1:24" x14ac:dyDescent="0.25">
      <c r="B48" s="7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32:B32"/>
    <mergeCell ref="C32:M32"/>
    <mergeCell ref="N32:X32"/>
    <mergeCell ref="A9:N9"/>
    <mergeCell ref="A10:B10"/>
    <mergeCell ref="C10:H10"/>
    <mergeCell ref="I10:N10"/>
    <mergeCell ref="A31:X31"/>
  </mergeCells>
  <dataValidations count="1">
    <dataValidation type="decimal" allowBlank="1" showInputMessage="1" showErrorMessage="1" sqref="C12:G29 I12:M29 C34:L43 N34:W43" xr:uid="{1EE4B917-247C-4D8C-8889-3BA9E5CDADE0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2019-10-10T13:07:43Z</dcterms:created>
  <dcterms:modified xsi:type="dcterms:W3CDTF">2019-10-14T13:24:55Z</dcterms:modified>
</cp:coreProperties>
</file>