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CARTERA\PROV. TRIMESTRALES\Form. 231\"/>
    </mc:Choice>
  </mc:AlternateContent>
  <xr:revisionPtr revIDLastSave="0" documentId="8_{40482BEB-9617-4261-AC75-54F6F1B4B4BB}" xr6:coauthVersionLast="45" xr6:coauthVersionMax="45" xr10:uidLastSave="{00000000-0000-0000-0000-000000000000}"/>
  <bookViews>
    <workbookView xWindow="-120" yWindow="-120" windowWidth="20730" windowHeight="11160" xr2:uid="{130A4CA4-025D-4323-9523-03BE0A80C163}"/>
  </bookViews>
  <sheets>
    <sheet name="Formulario 23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[3]Hoja1!#REF!</definedName>
    <definedName name="Cuadro_Area">[3]Hoja1!#REF!</definedName>
    <definedName name="Cuadro_Area1" localSheetId="0">[3]Hoja1!#REF!</definedName>
    <definedName name="Cuadro_Area1">[3]Hoja1!#REF!</definedName>
    <definedName name="Cuadro_dir" localSheetId="0">[3]Hoja1!#REF!</definedName>
    <definedName name="Cuadro_dir">[3]Hoja1!#REF!</definedName>
    <definedName name="cuadro_direcciones">[3]Hoja1!$B$7:$J$19</definedName>
    <definedName name="d" localSheetId="0">[3]Hoja1!#REF!</definedName>
    <definedName name="d">[3]Hoja1!#REF!</definedName>
    <definedName name="direcciones">[3]Hoja1!$C$2:$J$2</definedName>
    <definedName name="II" localSheetId="0">[3]Hoja1!#REF!</definedName>
    <definedName name="II">[3]Hoja1!#REF!</definedName>
    <definedName name="III" localSheetId="0">[3]Hoja1!#REF!</definedName>
    <definedName name="III">[3]Hoja1!#REF!</definedName>
    <definedName name="intendencias">[3]Hoja1!$B$8:$B$19</definedName>
    <definedName name="s" localSheetId="0">[3]Hoja1!#REF!</definedName>
    <definedName name="s">[3]Hoja1!#REF!</definedName>
    <definedName name="T" localSheetId="0">[3]Hoja1!#REF!</definedName>
    <definedName name="T">[3]Hoja1!#REF!</definedName>
    <definedName name="UYT" localSheetId="0">[3]Hoja1!#REF!</definedName>
    <definedName name="UYT">[3]Hoja1!#REF!</definedName>
    <definedName name="WER" localSheetId="0">[3]Hoja1!#REF!</definedName>
    <definedName name="WER">[3]Hoja1!#REF!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X41" i="1" s="1"/>
  <c r="L41" i="1"/>
  <c r="K41" i="1"/>
  <c r="J41" i="1"/>
  <c r="I41" i="1"/>
  <c r="G41" i="1"/>
  <c r="F41" i="1"/>
  <c r="E41" i="1"/>
  <c r="D41" i="1"/>
  <c r="C41" i="1"/>
  <c r="M41" i="1" s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N27" i="1" s="1"/>
  <c r="G27" i="1"/>
  <c r="F27" i="1"/>
  <c r="E27" i="1"/>
  <c r="D27" i="1"/>
  <c r="C27" i="1"/>
  <c r="H27" i="1" s="1"/>
  <c r="M26" i="1"/>
  <c r="L26" i="1"/>
  <c r="K26" i="1"/>
  <c r="J26" i="1"/>
  <c r="I26" i="1"/>
  <c r="N26" i="1" s="1"/>
  <c r="G26" i="1"/>
  <c r="F26" i="1"/>
  <c r="E26" i="1"/>
  <c r="D26" i="1"/>
  <c r="C26" i="1"/>
  <c r="H26" i="1" s="1"/>
  <c r="M25" i="1"/>
  <c r="L25" i="1"/>
  <c r="K25" i="1"/>
  <c r="J25" i="1"/>
  <c r="I25" i="1"/>
  <c r="N25" i="1" s="1"/>
  <c r="G25" i="1"/>
  <c r="F25" i="1"/>
  <c r="E25" i="1"/>
  <c r="D25" i="1"/>
  <c r="C25" i="1"/>
  <c r="H25" i="1" s="1"/>
  <c r="N24" i="1"/>
  <c r="H24" i="1"/>
  <c r="M23" i="1"/>
  <c r="K23" i="1"/>
  <c r="J23" i="1"/>
  <c r="I23" i="1"/>
  <c r="N23" i="1" s="1"/>
  <c r="C23" i="1"/>
  <c r="H23" i="1" s="1"/>
  <c r="N22" i="1"/>
  <c r="H22" i="1"/>
  <c r="M21" i="1"/>
  <c r="L21" i="1"/>
  <c r="K21" i="1"/>
  <c r="J21" i="1"/>
  <c r="I21" i="1"/>
  <c r="N21" i="1" s="1"/>
  <c r="G21" i="1"/>
  <c r="F21" i="1"/>
  <c r="E21" i="1"/>
  <c r="D21" i="1"/>
  <c r="H21" i="1" s="1"/>
  <c r="C21" i="1"/>
  <c r="N20" i="1"/>
  <c r="H20" i="1"/>
  <c r="N19" i="1"/>
  <c r="H19" i="1"/>
  <c r="N18" i="1"/>
  <c r="H18" i="1"/>
  <c r="N17" i="1"/>
  <c r="I17" i="1"/>
  <c r="C17" i="1"/>
  <c r="H17" i="1" s="1"/>
  <c r="N16" i="1"/>
  <c r="M16" i="1"/>
  <c r="G16" i="1"/>
  <c r="H16" i="1" s="1"/>
  <c r="N15" i="1"/>
  <c r="H15" i="1"/>
  <c r="N14" i="1"/>
  <c r="H14" i="1"/>
  <c r="N13" i="1"/>
  <c r="H13" i="1"/>
  <c r="I12" i="1"/>
  <c r="N12" i="1" s="1"/>
  <c r="H12" i="1"/>
  <c r="C12" i="1"/>
  <c r="B5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<sst xmlns="http://schemas.openxmlformats.org/spreadsheetml/2006/main" count="79" uniqueCount="50">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</sst>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2" fillId="2" borderId="0" xfId="2" applyFont="1" applyFill="1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horizontal="left"/>
    </xf>
    <xf numFmtId="0" fontId="2" fillId="2" borderId="0" xfId="2" quotePrefix="1" applyFont="1" applyFill="1" applyAlignment="1">
      <alignment horizontal="center" vertical="center"/>
    </xf>
    <xf numFmtId="0" fontId="2" fillId="2" borderId="0" xfId="2" applyFont="1" applyFill="1" applyAlignment="1">
      <alignment horizontal="right"/>
    </xf>
    <xf numFmtId="0" fontId="2" fillId="2" borderId="0" xfId="2" applyFont="1" applyFill="1" applyAlignment="1">
      <alignment vertical="center"/>
    </xf>
    <xf numFmtId="0" fontId="6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1" xfId="2" applyFont="1" applyFill="1" applyBorder="1"/>
    <xf numFmtId="0" fontId="2" fillId="2" borderId="1" xfId="2" applyFont="1" applyFill="1" applyBorder="1" applyAlignment="1">
      <alignment vertical="top" wrapText="1"/>
    </xf>
    <xf numFmtId="165" fontId="2" fillId="2" borderId="1" xfId="3" applyNumberFormat="1" applyFont="1" applyFill="1" applyBorder="1"/>
    <xf numFmtId="0" fontId="2" fillId="2" borderId="1" xfId="1" applyFont="1" applyFill="1" applyBorder="1"/>
    <xf numFmtId="165" fontId="2" fillId="2" borderId="1" xfId="3" applyNumberFormat="1" applyFont="1" applyFill="1" applyBorder="1" applyProtection="1"/>
    <xf numFmtId="0" fontId="6" fillId="2" borderId="1" xfId="2" applyFont="1" applyFill="1" applyBorder="1"/>
    <xf numFmtId="0" fontId="6" fillId="2" borderId="1" xfId="2" applyFont="1" applyFill="1" applyBorder="1" applyAlignment="1">
      <alignment vertical="top" wrapText="1"/>
    </xf>
    <xf numFmtId="0" fontId="6" fillId="2" borderId="1" xfId="1" applyFont="1" applyFill="1" applyBorder="1"/>
    <xf numFmtId="0" fontId="6" fillId="2" borderId="0" xfId="1" applyFont="1" applyFill="1"/>
    <xf numFmtId="0" fontId="2" fillId="2" borderId="1" xfId="2" applyFont="1" applyFill="1" applyBorder="1" applyAlignment="1">
      <alignment horizontal="right" vertical="top" wrapText="1"/>
    </xf>
    <xf numFmtId="40" fontId="2" fillId="2" borderId="1" xfId="1" applyNumberFormat="1" applyFont="1" applyFill="1" applyBorder="1"/>
    <xf numFmtId="0" fontId="2" fillId="2" borderId="2" xfId="2" applyFont="1" applyFill="1" applyBorder="1"/>
    <xf numFmtId="0" fontId="2" fillId="2" borderId="0" xfId="2" applyFont="1" applyFill="1" applyAlignment="1">
      <alignment vertical="top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6" fillId="2" borderId="3" xfId="2" applyFont="1" applyFill="1" applyBorder="1"/>
    <xf numFmtId="0" fontId="2" fillId="2" borderId="0" xfId="2" applyFont="1" applyFill="1" applyAlignment="1">
      <alignment horizontal="right" vertical="top" wrapText="1"/>
    </xf>
  </cellXfs>
  <cellStyles count="4">
    <cellStyle name="Millares 13 3" xfId="3" xr:uid="{B962D273-BC87-482F-9C3C-882107823B4B}"/>
    <cellStyle name="Normal" xfId="0" builtinId="0"/>
    <cellStyle name="Normal 115 5" xfId="1" xr:uid="{FD7E6F85-C64D-4B57-B276-313452F198E7}"/>
    <cellStyle name="Normal 5 12 2" xfId="2" xr:uid="{5EFB7989-0240-4D31-8C43-07B618805D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C78ABD-C1D9-4BF3-81CD-E81351F1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1900AEF-3DBB-4472-8879-13D6DE500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0/CARTERA/PROV.%20TRIMESTRALES/9.%20PROVISIONES%20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1"/>
      <sheetName val="1.6.12"/>
      <sheetName val="1.6.14.30"/>
      <sheetName val="1.6.15"/>
      <sheetName val="1.6.90.05.01.03prv antic varios"/>
      <sheetName val="1.6.90.90.01.46"/>
      <sheetName val="1.6.90.90 Prov ctas x cob"/>
      <sheetName val="provisiones Ch.Protestados"/>
      <sheetName val="1.6.90"/>
      <sheetName val="1,9,02,05"/>
      <sheetName val="1,9,02.45"/>
      <sheetName val="1.9.90.10"/>
      <sheetName val="1.9.90.15"/>
      <sheetName val="1.9.90.25 faltantes"/>
      <sheetName val="1.9.90.90"/>
      <sheetName val="RESUMEN"/>
      <sheetName val="provisiones"/>
      <sheetName val="provisiones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2">
          <cell r="M42">
            <v>464461.43</v>
          </cell>
          <cell r="O42">
            <v>4644.6143000000002</v>
          </cell>
        </row>
        <row r="43">
          <cell r="M43">
            <v>130000</v>
          </cell>
        </row>
        <row r="44">
          <cell r="M44">
            <v>394287.79000000004</v>
          </cell>
          <cell r="O44">
            <v>394287.79000000004</v>
          </cell>
        </row>
        <row r="45">
          <cell r="M45">
            <v>693048.35000000009</v>
          </cell>
          <cell r="O45">
            <v>693048.35000000009</v>
          </cell>
        </row>
        <row r="47">
          <cell r="M47">
            <v>6076.36</v>
          </cell>
          <cell r="O47">
            <v>6015.5963999999994</v>
          </cell>
        </row>
        <row r="48">
          <cell r="M48">
            <v>217074.57000000004</v>
          </cell>
          <cell r="O48">
            <v>128073.99630000001</v>
          </cell>
        </row>
        <row r="49">
          <cell r="M49">
            <v>328873.39999999997</v>
          </cell>
          <cell r="O49">
            <v>62485.945999999996</v>
          </cell>
        </row>
        <row r="50">
          <cell r="M50">
            <v>2331822.35</v>
          </cell>
          <cell r="O50">
            <v>23318.2235</v>
          </cell>
        </row>
        <row r="51">
          <cell r="M51">
            <v>633399.89999999979</v>
          </cell>
          <cell r="O51">
            <v>31669.994999999992</v>
          </cell>
        </row>
        <row r="52">
          <cell r="M52">
            <v>2062641.3999999997</v>
          </cell>
          <cell r="O52">
            <v>103132.06999999999</v>
          </cell>
        </row>
        <row r="54">
          <cell r="M54">
            <v>4496.1499999999996</v>
          </cell>
          <cell r="O54">
            <v>89.473384999999993</v>
          </cell>
        </row>
        <row r="55">
          <cell r="M55">
            <v>0</v>
          </cell>
          <cell r="O55">
            <v>0</v>
          </cell>
        </row>
        <row r="56">
          <cell r="M56">
            <v>569.51</v>
          </cell>
          <cell r="O56">
            <v>34.113649000000002</v>
          </cell>
        </row>
        <row r="57">
          <cell r="M57">
            <v>656.69</v>
          </cell>
          <cell r="O57">
            <v>65.603331000000011</v>
          </cell>
        </row>
        <row r="58">
          <cell r="M58">
            <v>3.26</v>
          </cell>
          <cell r="O58">
            <v>0.65167399999999998</v>
          </cell>
        </row>
        <row r="59">
          <cell r="M59">
            <v>0</v>
          </cell>
          <cell r="O59">
            <v>0</v>
          </cell>
        </row>
        <row r="60">
          <cell r="M60">
            <v>311.88</v>
          </cell>
          <cell r="O60">
            <v>187.096812</v>
          </cell>
        </row>
        <row r="61">
          <cell r="M61">
            <v>3614.0299999999997</v>
          </cell>
          <cell r="O61">
            <v>3613.6685969999999</v>
          </cell>
        </row>
        <row r="62">
          <cell r="M62">
            <v>283506.41999999993</v>
          </cell>
          <cell r="O62">
            <v>283506.41999999993</v>
          </cell>
        </row>
        <row r="63">
          <cell r="M63">
            <v>19963.349999999999</v>
          </cell>
          <cell r="O63">
            <v>199.6335</v>
          </cell>
        </row>
        <row r="64">
          <cell r="M64">
            <v>12156.12</v>
          </cell>
          <cell r="O64">
            <v>121.56120000000001</v>
          </cell>
        </row>
        <row r="65">
          <cell r="M65">
            <v>1019200.98</v>
          </cell>
          <cell r="O65">
            <v>10192.0098</v>
          </cell>
        </row>
        <row r="66">
          <cell r="M66">
            <v>1500</v>
          </cell>
          <cell r="O66">
            <v>15</v>
          </cell>
        </row>
        <row r="67">
          <cell r="M67">
            <v>1800</v>
          </cell>
          <cell r="O67">
            <v>342</v>
          </cell>
        </row>
        <row r="68">
          <cell r="M68">
            <v>0</v>
          </cell>
          <cell r="O68">
            <v>0</v>
          </cell>
        </row>
        <row r="69">
          <cell r="M69">
            <v>0</v>
          </cell>
          <cell r="O69">
            <v>0</v>
          </cell>
        </row>
        <row r="70">
          <cell r="M70">
            <v>83347.739999999991</v>
          </cell>
          <cell r="O70">
            <v>83347.739999999991</v>
          </cell>
        </row>
        <row r="71">
          <cell r="M71">
            <v>21122.04</v>
          </cell>
          <cell r="O71">
            <v>211.22040000000001</v>
          </cell>
        </row>
        <row r="72">
          <cell r="M72">
            <v>0</v>
          </cell>
          <cell r="O72">
            <v>0</v>
          </cell>
        </row>
        <row r="73">
          <cell r="M73">
            <v>135</v>
          </cell>
          <cell r="O73">
            <v>79.649999999999991</v>
          </cell>
        </row>
        <row r="74">
          <cell r="M74">
            <v>15</v>
          </cell>
          <cell r="O74">
            <v>14.85</v>
          </cell>
        </row>
        <row r="75">
          <cell r="M75">
            <v>570</v>
          </cell>
          <cell r="O75">
            <v>570</v>
          </cell>
        </row>
        <row r="76">
          <cell r="M76">
            <v>1244970.75</v>
          </cell>
          <cell r="O76">
            <v>12449.7075</v>
          </cell>
        </row>
        <row r="77">
          <cell r="M77">
            <v>5127.7400000000116</v>
          </cell>
          <cell r="O77">
            <v>974.27060000000222</v>
          </cell>
        </row>
        <row r="78">
          <cell r="M78">
            <v>4873.7300000000005</v>
          </cell>
          <cell r="O78">
            <v>2875.5007000000001</v>
          </cell>
        </row>
        <row r="79">
          <cell r="M79">
            <v>15253.01</v>
          </cell>
          <cell r="O79">
            <v>15100.4799</v>
          </cell>
        </row>
        <row r="80">
          <cell r="M80">
            <v>35101.249999999993</v>
          </cell>
          <cell r="O80">
            <v>35101.249999999993</v>
          </cell>
        </row>
      </sheetData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1F3-A3E7-493C-8FD7-0E1905054445}">
  <sheetPr codeName="Formulario1">
    <tabColor theme="5" tint="0.39997558519241921"/>
  </sheetPr>
  <dimension ref="A1:X47"/>
  <sheetViews>
    <sheetView tabSelected="1" zoomScale="70" zoomScaleNormal="70" workbookViewId="0">
      <selection activeCell="N22" sqref="N22:N27"/>
    </sheetView>
  </sheetViews>
  <sheetFormatPr baseColWidth="10" defaultColWidth="11.42578125" defaultRowHeight="15.75" x14ac:dyDescent="0.25"/>
  <cols>
    <col min="1" max="1" width="14.28515625" style="1" customWidth="1"/>
    <col min="2" max="2" width="59.5703125" style="7" bestFit="1" customWidth="1"/>
    <col min="3" max="3" width="18.7109375" style="3" customWidth="1"/>
    <col min="4" max="24" width="18.7109375" style="1" customWidth="1"/>
    <col min="25" max="16384" width="11.42578125" style="1"/>
  </cols>
  <sheetData>
    <row r="1" spans="1:16" x14ac:dyDescent="0.25">
      <c r="B1" s="2"/>
    </row>
    <row r="2" spans="1:16" x14ac:dyDescent="0.25">
      <c r="B2" s="4"/>
    </row>
    <row r="3" spans="1:16" x14ac:dyDescent="0.25">
      <c r="B3" s="4"/>
    </row>
    <row r="4" spans="1:16" x14ac:dyDescent="0.25">
      <c r="A4" s="5" t="s">
        <v>0</v>
      </c>
      <c r="B4" s="6" t="s">
        <v>1</v>
      </c>
    </row>
    <row r="5" spans="1:16" x14ac:dyDescent="0.25">
      <c r="A5" s="5" t="s">
        <v>2</v>
      </c>
      <c r="B5" s="7" t="str">
        <f>+VLOOKUP(B4,[1]Coop2!A:B,2,0)</f>
        <v>0190155722001</v>
      </c>
    </row>
    <row r="6" spans="1:16" x14ac:dyDescent="0.25">
      <c r="A6" s="5" t="s">
        <v>3</v>
      </c>
      <c r="B6" s="8">
        <v>2020</v>
      </c>
    </row>
    <row r="7" spans="1:16" x14ac:dyDescent="0.25">
      <c r="A7" s="5" t="s">
        <v>4</v>
      </c>
      <c r="B7" s="8">
        <v>9</v>
      </c>
    </row>
    <row r="8" spans="1:16" x14ac:dyDescent="0.25">
      <c r="A8" s="9"/>
      <c r="B8" s="4"/>
    </row>
    <row r="9" spans="1:16" x14ac:dyDescent="0.25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24" customHeight="1" x14ac:dyDescent="0.25">
      <c r="A10" s="11" t="s">
        <v>6</v>
      </c>
      <c r="B10" s="11"/>
      <c r="C10" s="12" t="s">
        <v>7</v>
      </c>
      <c r="D10" s="12"/>
      <c r="E10" s="12"/>
      <c r="F10" s="12"/>
      <c r="G10" s="12"/>
      <c r="H10" s="12"/>
      <c r="I10" s="12" t="s">
        <v>8</v>
      </c>
      <c r="J10" s="12"/>
      <c r="K10" s="12"/>
      <c r="L10" s="12"/>
      <c r="M10" s="12"/>
      <c r="N10" s="12"/>
    </row>
    <row r="11" spans="1:16" s="16" customFormat="1" ht="24" customHeight="1" x14ac:dyDescent="0.25">
      <c r="A11" s="13" t="s">
        <v>9</v>
      </c>
      <c r="B11" s="14" t="s">
        <v>10</v>
      </c>
      <c r="C11" s="15" t="s">
        <v>11</v>
      </c>
      <c r="D11" s="15" t="s">
        <v>12</v>
      </c>
      <c r="E11" s="15" t="s">
        <v>13</v>
      </c>
      <c r="F11" s="15" t="s">
        <v>14</v>
      </c>
      <c r="G11" s="15" t="s">
        <v>15</v>
      </c>
      <c r="H11" s="15" t="s">
        <v>16</v>
      </c>
      <c r="I11" s="15" t="s">
        <v>11</v>
      </c>
      <c r="J11" s="15" t="s">
        <v>12</v>
      </c>
      <c r="K11" s="15" t="s">
        <v>13</v>
      </c>
      <c r="L11" s="15" t="s">
        <v>14</v>
      </c>
      <c r="M11" s="15" t="s">
        <v>15</v>
      </c>
      <c r="N11" s="15" t="s">
        <v>16</v>
      </c>
    </row>
    <row r="12" spans="1:16" ht="15" customHeight="1" x14ac:dyDescent="0.25">
      <c r="A12" s="17">
        <v>1602</v>
      </c>
      <c r="B12" s="18" t="s">
        <v>17</v>
      </c>
      <c r="C12" s="19">
        <f>+'[2]Resumen Provis'!M42</f>
        <v>464461.43</v>
      </c>
      <c r="D12" s="20"/>
      <c r="E12" s="20"/>
      <c r="F12" s="20"/>
      <c r="G12" s="20"/>
      <c r="H12" s="19">
        <f>+SUM(C12:G12)</f>
        <v>464461.43</v>
      </c>
      <c r="I12" s="21">
        <f>+'[2]Resumen Provis'!O42</f>
        <v>4644.6143000000002</v>
      </c>
      <c r="J12" s="20"/>
      <c r="K12" s="20"/>
      <c r="L12" s="20"/>
      <c r="M12" s="20"/>
      <c r="N12" s="19">
        <f>+SUM(I12:M12)</f>
        <v>4644.6143000000002</v>
      </c>
    </row>
    <row r="13" spans="1:16" s="25" customFormat="1" ht="15" customHeight="1" x14ac:dyDescent="0.25">
      <c r="A13" s="22">
        <v>1604</v>
      </c>
      <c r="B13" s="23" t="s">
        <v>18</v>
      </c>
      <c r="C13" s="24"/>
      <c r="D13" s="24"/>
      <c r="E13" s="24"/>
      <c r="F13" s="24"/>
      <c r="G13" s="24"/>
      <c r="H13" s="19">
        <f t="shared" ref="H13:H29" si="0">+SUM(C13:G13)</f>
        <v>0</v>
      </c>
      <c r="I13" s="24"/>
      <c r="J13" s="24"/>
      <c r="K13" s="24"/>
      <c r="L13" s="24"/>
      <c r="M13" s="24"/>
      <c r="N13" s="19">
        <f t="shared" ref="N13:N29" si="1">+SUM(I13:M13)</f>
        <v>0</v>
      </c>
      <c r="O13" s="1"/>
      <c r="P13" s="1"/>
    </row>
    <row r="14" spans="1:16" ht="15" customHeight="1" x14ac:dyDescent="0.25">
      <c r="A14" s="26">
        <v>160590</v>
      </c>
      <c r="B14" s="18" t="s">
        <v>19</v>
      </c>
      <c r="C14" s="20"/>
      <c r="D14" s="20"/>
      <c r="E14" s="20"/>
      <c r="F14" s="20"/>
      <c r="G14" s="20"/>
      <c r="H14" s="19">
        <f t="shared" si="0"/>
        <v>0</v>
      </c>
      <c r="I14" s="20"/>
      <c r="J14" s="20"/>
      <c r="K14" s="20"/>
      <c r="L14" s="20"/>
      <c r="M14" s="20"/>
      <c r="N14" s="19">
        <f t="shared" si="1"/>
        <v>0</v>
      </c>
    </row>
    <row r="15" spans="1:16" ht="15" customHeight="1" x14ac:dyDescent="0.25">
      <c r="A15" s="17">
        <v>1606</v>
      </c>
      <c r="B15" s="18" t="s">
        <v>20</v>
      </c>
      <c r="C15" s="20"/>
      <c r="D15" s="20"/>
      <c r="E15" s="20"/>
      <c r="F15" s="20"/>
      <c r="G15" s="20"/>
      <c r="H15" s="19">
        <f t="shared" si="0"/>
        <v>0</v>
      </c>
      <c r="I15" s="20"/>
      <c r="J15" s="24"/>
      <c r="K15" s="20"/>
      <c r="L15" s="24"/>
      <c r="M15" s="20"/>
      <c r="N15" s="19">
        <f t="shared" si="1"/>
        <v>0</v>
      </c>
    </row>
    <row r="16" spans="1:16" ht="15" customHeight="1" x14ac:dyDescent="0.25">
      <c r="A16" s="17">
        <v>1612</v>
      </c>
      <c r="B16" s="18" t="s">
        <v>21</v>
      </c>
      <c r="C16" s="24"/>
      <c r="D16" s="24"/>
      <c r="E16" s="24"/>
      <c r="F16" s="24"/>
      <c r="G16" s="24">
        <f>+'[2]Resumen Provis'!M44</f>
        <v>394287.79000000004</v>
      </c>
      <c r="H16" s="19">
        <f t="shared" si="0"/>
        <v>394287.79000000004</v>
      </c>
      <c r="I16" s="24"/>
      <c r="J16" s="20"/>
      <c r="K16" s="24"/>
      <c r="L16" s="20"/>
      <c r="M16" s="21">
        <f>+'[2]Resumen Provis'!O44</f>
        <v>394287.79000000004</v>
      </c>
      <c r="N16" s="19">
        <f t="shared" si="1"/>
        <v>394287.79000000004</v>
      </c>
    </row>
    <row r="17" spans="1:24" ht="15" customHeight="1" x14ac:dyDescent="0.25">
      <c r="A17" s="26">
        <v>161510</v>
      </c>
      <c r="B17" s="18" t="s">
        <v>22</v>
      </c>
      <c r="C17" s="27">
        <f>+'[2]Resumen Provis'!M51</f>
        <v>633399.89999999979</v>
      </c>
      <c r="D17" s="20"/>
      <c r="E17" s="20"/>
      <c r="F17" s="20"/>
      <c r="G17" s="20"/>
      <c r="H17" s="19">
        <f t="shared" si="0"/>
        <v>633399.89999999979</v>
      </c>
      <c r="I17" s="21">
        <f>+'[2]Resumen Provis'!O51</f>
        <v>31669.994999999992</v>
      </c>
      <c r="J17" s="24"/>
      <c r="K17" s="20"/>
      <c r="L17" s="24"/>
      <c r="M17" s="20"/>
      <c r="N17" s="19">
        <f t="shared" si="1"/>
        <v>31669.994999999992</v>
      </c>
    </row>
    <row r="18" spans="1:24" ht="15" customHeight="1" x14ac:dyDescent="0.25">
      <c r="A18" s="26">
        <v>161515</v>
      </c>
      <c r="B18" s="18" t="s">
        <v>23</v>
      </c>
      <c r="C18" s="20"/>
      <c r="D18" s="20"/>
      <c r="E18" s="20"/>
      <c r="F18" s="20"/>
      <c r="G18" s="20"/>
      <c r="H18" s="19">
        <f t="shared" si="0"/>
        <v>0</v>
      </c>
      <c r="I18" s="20"/>
      <c r="J18" s="20"/>
      <c r="K18" s="20"/>
      <c r="L18" s="20"/>
      <c r="M18" s="20"/>
      <c r="N18" s="19">
        <f t="shared" si="1"/>
        <v>0</v>
      </c>
    </row>
    <row r="19" spans="1:24" ht="15" customHeight="1" x14ac:dyDescent="0.25">
      <c r="A19" s="26">
        <v>161520</v>
      </c>
      <c r="B19" s="18" t="s">
        <v>24</v>
      </c>
      <c r="C19" s="24"/>
      <c r="D19" s="24"/>
      <c r="E19" s="24"/>
      <c r="F19" s="24"/>
      <c r="G19" s="24"/>
      <c r="H19" s="19">
        <f t="shared" si="0"/>
        <v>0</v>
      </c>
      <c r="I19" s="24"/>
      <c r="J19" s="24"/>
      <c r="K19" s="24"/>
      <c r="L19" s="24"/>
      <c r="M19" s="24"/>
      <c r="N19" s="19">
        <f t="shared" si="1"/>
        <v>0</v>
      </c>
    </row>
    <row r="20" spans="1:24" ht="15" customHeight="1" x14ac:dyDescent="0.25">
      <c r="A20" s="26">
        <v>161525</v>
      </c>
      <c r="B20" s="18" t="s">
        <v>25</v>
      </c>
      <c r="C20" s="27"/>
      <c r="D20" s="20"/>
      <c r="E20" s="20"/>
      <c r="F20" s="20"/>
      <c r="G20" s="20"/>
      <c r="H20" s="19">
        <f t="shared" si="0"/>
        <v>0</v>
      </c>
      <c r="I20" s="20"/>
      <c r="J20" s="20"/>
      <c r="K20" s="20"/>
      <c r="L20" s="20"/>
      <c r="M20" s="20"/>
      <c r="N20" s="19">
        <f t="shared" si="1"/>
        <v>0</v>
      </c>
    </row>
    <row r="21" spans="1:24" ht="15" customHeight="1" x14ac:dyDescent="0.25">
      <c r="A21" s="17">
        <v>1690</v>
      </c>
      <c r="B21" s="18" t="s">
        <v>26</v>
      </c>
      <c r="C21" s="21">
        <f>'[2]Resumen Provis'!M50+'[2]Resumen Provis'!M52</f>
        <v>4394463.75</v>
      </c>
      <c r="D21" s="21">
        <f>+'[2]Resumen Provis'!M49</f>
        <v>328873.39999999997</v>
      </c>
      <c r="E21" s="21">
        <f>+'[2]Resumen Provis'!M48</f>
        <v>217074.57000000004</v>
      </c>
      <c r="F21" s="21">
        <f>+'[2]Resumen Provis'!M47</f>
        <v>6076.36</v>
      </c>
      <c r="G21" s="21">
        <f>+'[2]Resumen Provis'!M45+'[2]Resumen Provis'!M43</f>
        <v>823048.35000000009</v>
      </c>
      <c r="H21" s="19">
        <f t="shared" si="0"/>
        <v>5769536.4300000016</v>
      </c>
      <c r="I21" s="21">
        <f>+'[2]Resumen Provis'!O52+'[2]Resumen Provis'!O50</f>
        <v>126450.2935</v>
      </c>
      <c r="J21" s="21">
        <f>+'[2]Resumen Provis'!O49</f>
        <v>62485.945999999996</v>
      </c>
      <c r="K21" s="21">
        <f>+'[2]Resumen Provis'!O48</f>
        <v>128073.99630000001</v>
      </c>
      <c r="L21" s="21">
        <f>+'[2]Resumen Provis'!O47</f>
        <v>6015.5963999999994</v>
      </c>
      <c r="M21" s="21">
        <f>+'[2]Resumen Provis'!O45+'[2]Resumen Provis'!M43</f>
        <v>823048.35000000009</v>
      </c>
      <c r="N21" s="19">
        <f t="shared" si="1"/>
        <v>1146074.1822000002</v>
      </c>
    </row>
    <row r="22" spans="1:24" ht="15" customHeight="1" x14ac:dyDescent="0.25">
      <c r="A22" s="17">
        <v>1901</v>
      </c>
      <c r="B22" s="18" t="s">
        <v>27</v>
      </c>
      <c r="C22" s="21">
        <v>0</v>
      </c>
      <c r="D22" s="24"/>
      <c r="E22" s="24"/>
      <c r="F22" s="24"/>
      <c r="G22" s="24"/>
      <c r="H22" s="19">
        <f t="shared" si="0"/>
        <v>0</v>
      </c>
      <c r="I22" s="21"/>
      <c r="J22" s="21"/>
      <c r="K22" s="21"/>
      <c r="L22" s="21"/>
      <c r="M22" s="21"/>
      <c r="N22" s="19">
        <f t="shared" si="1"/>
        <v>0</v>
      </c>
    </row>
    <row r="23" spans="1:24" ht="15" customHeight="1" x14ac:dyDescent="0.25">
      <c r="A23" s="17">
        <v>190245</v>
      </c>
      <c r="B23" s="18" t="s">
        <v>28</v>
      </c>
      <c r="C23" s="21">
        <f>+'[2]Resumen Provis'!M63+'[2]Resumen Provis'!M64</f>
        <v>32119.47</v>
      </c>
      <c r="D23" s="20"/>
      <c r="E23" s="20"/>
      <c r="F23" s="20"/>
      <c r="G23" s="20"/>
      <c r="H23" s="19">
        <f t="shared" si="0"/>
        <v>32119.47</v>
      </c>
      <c r="I23" s="21">
        <f>+'[2]Resumen Provis'!O63+'[2]Resumen Provis'!O64</f>
        <v>321.19470000000001</v>
      </c>
      <c r="J23" s="21">
        <f>+'[2]Resumen Provis'!P54+'[2]Resumen Provis'!P53</f>
        <v>0</v>
      </c>
      <c r="K23" s="21">
        <f>+'[2]Resumen Provis'!Q54+'[2]Resumen Provis'!Q53</f>
        <v>0</v>
      </c>
      <c r="L23" s="21"/>
      <c r="M23" s="21">
        <f>+'[2]Resumen Provis'!S54+'[2]Resumen Provis'!S53</f>
        <v>0</v>
      </c>
      <c r="N23" s="19">
        <f t="shared" si="1"/>
        <v>321.19470000000001</v>
      </c>
    </row>
    <row r="24" spans="1:24" ht="15" customHeight="1" x14ac:dyDescent="0.25">
      <c r="A24" s="17">
        <v>190275</v>
      </c>
      <c r="B24" s="18" t="s">
        <v>29</v>
      </c>
      <c r="C24" s="20"/>
      <c r="D24" s="20"/>
      <c r="E24" s="20"/>
      <c r="F24" s="20"/>
      <c r="G24" s="20"/>
      <c r="H24" s="19">
        <f t="shared" si="0"/>
        <v>0</v>
      </c>
      <c r="I24" s="20"/>
      <c r="J24" s="20"/>
      <c r="K24" s="20"/>
      <c r="L24" s="20"/>
      <c r="M24" s="20"/>
      <c r="N24" s="19">
        <f t="shared" si="1"/>
        <v>0</v>
      </c>
    </row>
    <row r="25" spans="1:24" ht="15" customHeight="1" x14ac:dyDescent="0.25">
      <c r="A25" s="17">
        <v>199015</v>
      </c>
      <c r="B25" s="18" t="s">
        <v>30</v>
      </c>
      <c r="C25" s="21">
        <f>+'[2]Resumen Provis'!M66</f>
        <v>1500</v>
      </c>
      <c r="D25" s="21">
        <f>+'[2]Resumen Provis'!M67</f>
        <v>1800</v>
      </c>
      <c r="E25" s="21">
        <f>+'[2]Resumen Provis'!M68</f>
        <v>0</v>
      </c>
      <c r="F25" s="21">
        <f>+'[2]Resumen Provis'!M69</f>
        <v>0</v>
      </c>
      <c r="G25" s="21">
        <f>+'[2]Resumen Provis'!M70</f>
        <v>83347.739999999991</v>
      </c>
      <c r="H25" s="19">
        <f t="shared" si="0"/>
        <v>86647.739999999991</v>
      </c>
      <c r="I25" s="21">
        <f>+'[2]Resumen Provis'!O66</f>
        <v>15</v>
      </c>
      <c r="J25" s="21">
        <f>+'[2]Resumen Provis'!O67</f>
        <v>342</v>
      </c>
      <c r="K25" s="21">
        <f>+'[2]Resumen Provis'!O68</f>
        <v>0</v>
      </c>
      <c r="L25" s="21">
        <f>+'[2]Resumen Provis'!O69</f>
        <v>0</v>
      </c>
      <c r="M25" s="21">
        <f>+'[2]Resumen Provis'!O70</f>
        <v>83347.739999999991</v>
      </c>
      <c r="N25" s="19">
        <f t="shared" si="1"/>
        <v>83704.739999999991</v>
      </c>
    </row>
    <row r="26" spans="1:24" ht="15" customHeight="1" x14ac:dyDescent="0.25">
      <c r="A26" s="17">
        <v>199025</v>
      </c>
      <c r="B26" s="18" t="s">
        <v>31</v>
      </c>
      <c r="C26" s="21">
        <f>+'[2]Resumen Provis'!M71</f>
        <v>21122.04</v>
      </c>
      <c r="D26" s="21">
        <f>+'[2]Resumen Provis'!M72</f>
        <v>0</v>
      </c>
      <c r="E26" s="21">
        <f>+'[2]Resumen Provis'!M73</f>
        <v>135</v>
      </c>
      <c r="F26" s="21">
        <f>+'[2]Resumen Provis'!M74</f>
        <v>15</v>
      </c>
      <c r="G26" s="21">
        <f>+'[2]Resumen Provis'!M75</f>
        <v>570</v>
      </c>
      <c r="H26" s="19">
        <f t="shared" si="0"/>
        <v>21842.04</v>
      </c>
      <c r="I26" s="21">
        <f>+'[2]Resumen Provis'!O71</f>
        <v>211.22040000000001</v>
      </c>
      <c r="J26" s="21">
        <f>+'[2]Resumen Provis'!O72</f>
        <v>0</v>
      </c>
      <c r="K26" s="21">
        <f>+'[2]Resumen Provis'!O73</f>
        <v>79.649999999999991</v>
      </c>
      <c r="L26" s="21">
        <f>+'[2]Resumen Provis'!O74</f>
        <v>14.85</v>
      </c>
      <c r="M26" s="21">
        <f>+'[2]Resumen Provis'!O75</f>
        <v>570</v>
      </c>
      <c r="N26" s="19">
        <f t="shared" si="1"/>
        <v>875.72040000000004</v>
      </c>
    </row>
    <row r="27" spans="1:24" ht="15" customHeight="1" x14ac:dyDescent="0.25">
      <c r="A27" s="26">
        <v>199090</v>
      </c>
      <c r="B27" s="18" t="s">
        <v>32</v>
      </c>
      <c r="C27" s="21">
        <f>+'[2]Resumen Provis'!M65+'[2]Resumen Provis'!M76</f>
        <v>2264171.73</v>
      </c>
      <c r="D27" s="21">
        <f>+'[2]Resumen Provis'!M77</f>
        <v>5127.7400000000116</v>
      </c>
      <c r="E27" s="21">
        <f>+'[2]Resumen Provis'!M78</f>
        <v>4873.7300000000005</v>
      </c>
      <c r="F27" s="21">
        <f>+'[2]Resumen Provis'!M79</f>
        <v>15253.01</v>
      </c>
      <c r="G27" s="21">
        <f>+'[2]Resumen Provis'!M80</f>
        <v>35101.249999999993</v>
      </c>
      <c r="H27" s="19">
        <f t="shared" si="0"/>
        <v>2324527.46</v>
      </c>
      <c r="I27" s="21">
        <f>+'[2]Resumen Provis'!O65+'[2]Resumen Provis'!O76</f>
        <v>22641.7173</v>
      </c>
      <c r="J27" s="21">
        <f>+'[2]Resumen Provis'!O77</f>
        <v>974.27060000000222</v>
      </c>
      <c r="K27" s="21">
        <f>+'[2]Resumen Provis'!O78</f>
        <v>2875.5007000000001</v>
      </c>
      <c r="L27" s="21">
        <f>+'[2]Resumen Provis'!O79</f>
        <v>15100.4799</v>
      </c>
      <c r="M27" s="21">
        <f>+'[2]Resumen Provis'!O80</f>
        <v>35101.249999999993</v>
      </c>
      <c r="N27" s="19">
        <f t="shared" si="1"/>
        <v>76693.218499999988</v>
      </c>
    </row>
    <row r="28" spans="1:24" ht="15" customHeight="1" x14ac:dyDescent="0.25">
      <c r="A28" s="17">
        <v>1702</v>
      </c>
      <c r="B28" s="18" t="s">
        <v>33</v>
      </c>
      <c r="C28" s="24"/>
      <c r="D28" s="24"/>
      <c r="E28" s="24"/>
      <c r="F28" s="24"/>
      <c r="G28" s="24"/>
      <c r="H28" s="19">
        <f t="shared" si="0"/>
        <v>0</v>
      </c>
      <c r="I28" s="24"/>
      <c r="J28" s="20"/>
      <c r="K28" s="24"/>
      <c r="L28" s="20"/>
      <c r="M28" s="24"/>
      <c r="N28" s="19">
        <f t="shared" si="1"/>
        <v>0</v>
      </c>
    </row>
    <row r="29" spans="1:24" ht="15" customHeight="1" x14ac:dyDescent="0.25">
      <c r="A29" s="17">
        <v>190255</v>
      </c>
      <c r="B29" s="18" t="s">
        <v>33</v>
      </c>
      <c r="C29" s="20"/>
      <c r="D29" s="20"/>
      <c r="E29" s="20"/>
      <c r="F29" s="20"/>
      <c r="G29" s="20"/>
      <c r="H29" s="19">
        <f t="shared" si="0"/>
        <v>0</v>
      </c>
      <c r="I29" s="24"/>
      <c r="J29" s="24"/>
      <c r="K29" s="24"/>
      <c r="L29" s="24"/>
      <c r="M29" s="24"/>
      <c r="N29" s="19">
        <f t="shared" si="1"/>
        <v>0</v>
      </c>
    </row>
    <row r="30" spans="1:24" ht="15" customHeight="1" x14ac:dyDescent="0.25">
      <c r="A30" s="28"/>
      <c r="B30" s="29"/>
      <c r="C30" s="1"/>
    </row>
    <row r="31" spans="1:24" ht="24" customHeight="1" x14ac:dyDescent="0.25">
      <c r="A31" s="10" t="s">
        <v>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" customHeight="1" x14ac:dyDescent="0.25">
      <c r="A32" s="30" t="s">
        <v>6</v>
      </c>
      <c r="B32" s="31"/>
      <c r="C32" s="12" t="s">
        <v>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 t="s">
        <v>8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4" customHeight="1" x14ac:dyDescent="0.25">
      <c r="A33" s="13" t="s">
        <v>9</v>
      </c>
      <c r="B33" s="14" t="s">
        <v>10</v>
      </c>
      <c r="C33" s="15" t="s">
        <v>34</v>
      </c>
      <c r="D33" s="15" t="s">
        <v>35</v>
      </c>
      <c r="E33" s="15" t="s">
        <v>36</v>
      </c>
      <c r="F33" s="15" t="s">
        <v>37</v>
      </c>
      <c r="G33" s="15" t="s">
        <v>38</v>
      </c>
      <c r="H33" s="15" t="s">
        <v>39</v>
      </c>
      <c r="I33" s="15" t="s">
        <v>40</v>
      </c>
      <c r="J33" s="15" t="s">
        <v>41</v>
      </c>
      <c r="K33" s="15" t="s">
        <v>14</v>
      </c>
      <c r="L33" s="15" t="s">
        <v>15</v>
      </c>
      <c r="M33" s="15" t="s">
        <v>16</v>
      </c>
      <c r="N33" s="15" t="s">
        <v>34</v>
      </c>
      <c r="O33" s="15" t="s">
        <v>35</v>
      </c>
      <c r="P33" s="15" t="s">
        <v>36</v>
      </c>
      <c r="Q33" s="15" t="s">
        <v>37</v>
      </c>
      <c r="R33" s="15" t="s">
        <v>38</v>
      </c>
      <c r="S33" s="15" t="s">
        <v>39</v>
      </c>
      <c r="T33" s="15" t="s">
        <v>40</v>
      </c>
      <c r="U33" s="15" t="s">
        <v>41</v>
      </c>
      <c r="V33" s="15" t="s">
        <v>14</v>
      </c>
      <c r="W33" s="15" t="s">
        <v>15</v>
      </c>
      <c r="X33" s="15" t="s">
        <v>16</v>
      </c>
    </row>
    <row r="34" spans="1:24" ht="15" customHeight="1" x14ac:dyDescent="0.25">
      <c r="A34" s="26">
        <v>1201</v>
      </c>
      <c r="B34" s="18" t="s">
        <v>42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>
        <f>+SUM(C34:L34)</f>
        <v>0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9">
        <f>+SUM(N34:W34)</f>
        <v>0</v>
      </c>
    </row>
    <row r="35" spans="1:24" ht="15" customHeight="1" x14ac:dyDescent="0.25">
      <c r="A35" s="17">
        <v>15</v>
      </c>
      <c r="B35" s="18" t="s">
        <v>43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>
        <f t="shared" ref="M35:M43" si="2">+SUM(C35:L35)</f>
        <v>0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9">
        <f t="shared" ref="X35:X43" si="3">+SUM(N35:W35)</f>
        <v>0</v>
      </c>
    </row>
    <row r="36" spans="1:24" ht="15" customHeight="1" x14ac:dyDescent="0.25">
      <c r="A36" s="17">
        <v>1601</v>
      </c>
      <c r="B36" s="18" t="s">
        <v>44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9">
        <f t="shared" si="2"/>
        <v>0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19">
        <f t="shared" si="3"/>
        <v>0</v>
      </c>
    </row>
    <row r="37" spans="1:24" ht="15" customHeight="1" x14ac:dyDescent="0.25">
      <c r="A37" s="26">
        <v>160505</v>
      </c>
      <c r="B37" s="18" t="s">
        <v>45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>
        <f t="shared" si="2"/>
        <v>0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19">
        <f t="shared" si="3"/>
        <v>0</v>
      </c>
    </row>
    <row r="38" spans="1:24" ht="15" customHeight="1" x14ac:dyDescent="0.25">
      <c r="A38" s="26">
        <v>160510</v>
      </c>
      <c r="B38" s="18" t="s">
        <v>43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19">
        <f t="shared" si="2"/>
        <v>0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19">
        <f t="shared" si="3"/>
        <v>0</v>
      </c>
    </row>
    <row r="39" spans="1:24" ht="15" customHeight="1" x14ac:dyDescent="0.25">
      <c r="A39" s="26">
        <v>160515</v>
      </c>
      <c r="B39" s="18" t="s">
        <v>46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>
        <f t="shared" si="2"/>
        <v>0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19">
        <f t="shared" si="3"/>
        <v>0</v>
      </c>
    </row>
    <row r="40" spans="1:24" ht="15" customHeight="1" x14ac:dyDescent="0.25">
      <c r="A40" s="17">
        <v>1614</v>
      </c>
      <c r="B40" s="18" t="s">
        <v>47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>
        <f t="shared" si="2"/>
        <v>0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19">
        <f t="shared" si="3"/>
        <v>0</v>
      </c>
    </row>
    <row r="41" spans="1:24" ht="15" customHeight="1" x14ac:dyDescent="0.25">
      <c r="A41" s="17">
        <v>161430</v>
      </c>
      <c r="B41" s="32" t="s">
        <v>48</v>
      </c>
      <c r="C41" s="21">
        <f>+'[2]Resumen Provis'!M54</f>
        <v>4496.1499999999996</v>
      </c>
      <c r="D41" s="21">
        <f>+'[2]Resumen Provis'!M55</f>
        <v>0</v>
      </c>
      <c r="E41" s="21">
        <f>+'[2]Resumen Provis'!M56</f>
        <v>569.51</v>
      </c>
      <c r="F41" s="21">
        <f>+'[2]Resumen Provis'!M57</f>
        <v>656.69</v>
      </c>
      <c r="G41" s="21">
        <f>+'[2]Resumen Provis'!M58</f>
        <v>3.26</v>
      </c>
      <c r="H41" s="21"/>
      <c r="I41" s="21">
        <f>+'[2]Resumen Provis'!M59</f>
        <v>0</v>
      </c>
      <c r="J41" s="21">
        <f>+'[2]Resumen Provis'!M60</f>
        <v>311.88</v>
      </c>
      <c r="K41" s="21">
        <f>+'[2]Resumen Provis'!M61</f>
        <v>3614.0299999999997</v>
      </c>
      <c r="L41" s="21">
        <f>+'[2]Resumen Provis'!M62</f>
        <v>283506.41999999993</v>
      </c>
      <c r="M41" s="19">
        <f t="shared" si="2"/>
        <v>293157.93999999994</v>
      </c>
      <c r="N41" s="21">
        <f>+'[2]Resumen Provis'!O54</f>
        <v>89.473384999999993</v>
      </c>
      <c r="O41" s="21">
        <f>+'[2]Resumen Provis'!O55</f>
        <v>0</v>
      </c>
      <c r="P41" s="21">
        <f>+'[2]Resumen Provis'!O56</f>
        <v>34.113649000000002</v>
      </c>
      <c r="Q41" s="21">
        <f>+'[2]Resumen Provis'!O57</f>
        <v>65.603331000000011</v>
      </c>
      <c r="R41" s="21">
        <f>+'[2]Resumen Provis'!O58</f>
        <v>0.65167399999999998</v>
      </c>
      <c r="S41" s="21"/>
      <c r="T41" s="21">
        <f>+'[2]Resumen Provis'!O59</f>
        <v>0</v>
      </c>
      <c r="U41" s="21">
        <f>+'[2]Resumen Provis'!O60</f>
        <v>187.096812</v>
      </c>
      <c r="V41" s="21">
        <f>+'[2]Resumen Provis'!O61</f>
        <v>3613.6685969999999</v>
      </c>
      <c r="W41" s="21">
        <f>+'[2]Resumen Provis'!O62</f>
        <v>283506.41999999993</v>
      </c>
      <c r="X41" s="19">
        <f t="shared" si="3"/>
        <v>287497.02744799992</v>
      </c>
    </row>
    <row r="42" spans="1:24" ht="15" customHeight="1" x14ac:dyDescent="0.25">
      <c r="A42" s="26">
        <v>161505</v>
      </c>
      <c r="B42" s="18" t="s">
        <v>49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>
        <f t="shared" si="2"/>
        <v>0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19">
        <f t="shared" si="3"/>
        <v>0</v>
      </c>
    </row>
    <row r="43" spans="1:24" ht="15" customHeight="1" x14ac:dyDescent="0.25">
      <c r="A43" s="26">
        <v>190240</v>
      </c>
      <c r="B43" s="18" t="s">
        <v>43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>
        <f t="shared" si="2"/>
        <v>0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19">
        <f t="shared" si="3"/>
        <v>0</v>
      </c>
    </row>
    <row r="44" spans="1:24" x14ac:dyDescent="0.25">
      <c r="A44" s="33"/>
      <c r="B44" s="29"/>
      <c r="C44" s="1"/>
    </row>
    <row r="45" spans="1:24" x14ac:dyDescent="0.25">
      <c r="A45" s="7"/>
      <c r="B45" s="3"/>
      <c r="C45" s="1"/>
    </row>
    <row r="46" spans="1:24" x14ac:dyDescent="0.25">
      <c r="A46" s="7"/>
      <c r="B46" s="3"/>
      <c r="C46" s="1"/>
    </row>
    <row r="47" spans="1:24" x14ac:dyDescent="0.25">
      <c r="A47" s="7"/>
      <c r="B47" s="3"/>
      <c r="C47" s="1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 xr:uid="{04B2776E-BF80-42AD-80A3-9F79C5B82CEA}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2020-10-07T15:04:58Z</dcterms:created>
  <dcterms:modified xsi:type="dcterms:W3CDTF">2020-10-07T15:05:26Z</dcterms:modified>
</cp:coreProperties>
</file>